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15180" windowHeight="9225"/>
  </bookViews>
  <sheets>
    <sheet name="mladší" sheetId="1" r:id="rId1"/>
    <sheet name="starší" sheetId="3" r:id="rId2"/>
    <sheet name="dorost" sheetId="4" r:id="rId3"/>
  </sheets>
  <definedNames>
    <definedName name="_xlnm.Print_Area" localSheetId="2">dorost!$A$3:$Q$9</definedName>
    <definedName name="_xlnm.Print_Area" localSheetId="0">mladší!$A$3:$Q$27</definedName>
    <definedName name="_xlnm.Print_Area" localSheetId="1">starší!$A$3:$Q$23</definedName>
  </definedNames>
  <calcPr calcId="145621"/>
</workbook>
</file>

<file path=xl/calcChain.xml><?xml version="1.0" encoding="utf-8"?>
<calcChain xmlns="http://schemas.openxmlformats.org/spreadsheetml/2006/main">
  <c r="M14" i="3" l="1"/>
  <c r="M7" i="3"/>
  <c r="M15" i="3"/>
  <c r="I14" i="3"/>
  <c r="I7" i="3"/>
  <c r="I15" i="3"/>
  <c r="E14" i="3"/>
  <c r="E7" i="3"/>
  <c r="E15" i="3"/>
  <c r="M14" i="1"/>
  <c r="M20" i="1"/>
  <c r="M8" i="1"/>
  <c r="M26" i="1"/>
  <c r="M7" i="1"/>
  <c r="M18" i="1"/>
  <c r="M11" i="1"/>
  <c r="I14" i="1"/>
  <c r="I20" i="1"/>
  <c r="I8" i="1"/>
  <c r="I26" i="1"/>
  <c r="I7" i="1"/>
  <c r="I18" i="1"/>
  <c r="I11" i="1"/>
  <c r="E14" i="1"/>
  <c r="E20" i="1"/>
  <c r="E8" i="1"/>
  <c r="E26" i="1"/>
  <c r="E7" i="1"/>
  <c r="E18" i="1"/>
  <c r="E11" i="1"/>
  <c r="P18" i="1" l="1"/>
  <c r="P11" i="1"/>
  <c r="P14" i="3"/>
  <c r="P7" i="3"/>
  <c r="P8" i="1"/>
  <c r="P20" i="1"/>
  <c r="P14" i="1"/>
  <c r="P7" i="1"/>
  <c r="P15" i="3"/>
  <c r="P26" i="1"/>
  <c r="M8" i="4"/>
  <c r="I8" i="4"/>
  <c r="E8" i="4"/>
  <c r="M6" i="3"/>
  <c r="M21" i="3"/>
  <c r="I6" i="3"/>
  <c r="I21" i="3"/>
  <c r="E6" i="3"/>
  <c r="E21" i="3"/>
  <c r="M6" i="1"/>
  <c r="M13" i="1"/>
  <c r="M15" i="1"/>
  <c r="I6" i="1"/>
  <c r="I13" i="1"/>
  <c r="I15" i="1"/>
  <c r="E6" i="1"/>
  <c r="E13" i="1"/>
  <c r="E15" i="1"/>
  <c r="E22" i="1"/>
  <c r="I22" i="1"/>
  <c r="M22" i="1"/>
  <c r="E17" i="1"/>
  <c r="I17" i="1"/>
  <c r="M17" i="1"/>
  <c r="E24" i="1"/>
  <c r="I24" i="1"/>
  <c r="M24" i="1"/>
  <c r="E25" i="1"/>
  <c r="I25" i="1"/>
  <c r="M25" i="1"/>
  <c r="E9" i="1"/>
  <c r="I9" i="1"/>
  <c r="M9" i="1"/>
  <c r="E23" i="1"/>
  <c r="I23" i="1"/>
  <c r="M23" i="1"/>
  <c r="E27" i="1"/>
  <c r="I27" i="1"/>
  <c r="M27" i="1"/>
  <c r="E19" i="1"/>
  <c r="I19" i="1"/>
  <c r="M19" i="1"/>
  <c r="E21" i="1"/>
  <c r="I21" i="1"/>
  <c r="M21" i="1"/>
  <c r="E10" i="1"/>
  <c r="I10" i="1"/>
  <c r="M10" i="1"/>
  <c r="E12" i="1"/>
  <c r="I12" i="1"/>
  <c r="M12" i="1"/>
  <c r="E16" i="1"/>
  <c r="I16" i="1"/>
  <c r="M16" i="1"/>
  <c r="P13" i="1" l="1"/>
  <c r="P8" i="4"/>
  <c r="P6" i="3"/>
  <c r="P21" i="3"/>
  <c r="P15" i="1"/>
  <c r="P6" i="1"/>
  <c r="M6" i="4" l="1"/>
  <c r="M9" i="4"/>
  <c r="I6" i="4"/>
  <c r="I9" i="4"/>
  <c r="E6" i="4" l="1"/>
  <c r="E9" i="4"/>
  <c r="P6" i="4" l="1"/>
  <c r="P9" i="4"/>
  <c r="M18" i="3"/>
  <c r="M12" i="3"/>
  <c r="M17" i="3"/>
  <c r="M8" i="3"/>
  <c r="I18" i="3"/>
  <c r="I12" i="3"/>
  <c r="I17" i="3"/>
  <c r="I8" i="3"/>
  <c r="E18" i="3"/>
  <c r="E12" i="3"/>
  <c r="E17" i="3"/>
  <c r="E8" i="3"/>
  <c r="M20" i="3"/>
  <c r="I20" i="3"/>
  <c r="E20" i="3"/>
  <c r="M7" i="4"/>
  <c r="I7" i="4"/>
  <c r="E7" i="4"/>
  <c r="A2" i="4"/>
  <c r="C2" i="4" s="1"/>
  <c r="A2" i="3"/>
  <c r="C2" i="3" s="1"/>
  <c r="E9" i="3"/>
  <c r="E23" i="3"/>
  <c r="E10" i="3"/>
  <c r="E11" i="3"/>
  <c r="E13" i="3"/>
  <c r="E16" i="3"/>
  <c r="E22" i="3"/>
  <c r="E19" i="3"/>
  <c r="I9" i="3"/>
  <c r="I23" i="3"/>
  <c r="I10" i="3"/>
  <c r="I11" i="3"/>
  <c r="I13" i="3"/>
  <c r="I16" i="3"/>
  <c r="I22" i="3"/>
  <c r="I19" i="3"/>
  <c r="M9" i="3"/>
  <c r="M23" i="3"/>
  <c r="M10" i="3"/>
  <c r="M11" i="3"/>
  <c r="M13" i="3"/>
  <c r="M16" i="3"/>
  <c r="M22" i="3"/>
  <c r="M19" i="3"/>
  <c r="A2" i="1"/>
  <c r="C2" i="1" s="1"/>
  <c r="A3" i="4"/>
  <c r="A3" i="3"/>
  <c r="J15" i="3"/>
  <c r="N14" i="3"/>
  <c r="F20" i="1"/>
  <c r="F11" i="1"/>
  <c r="J7" i="1"/>
  <c r="N26" i="1"/>
  <c r="N7" i="1"/>
  <c r="N27" i="1"/>
  <c r="J22" i="1"/>
  <c r="J6" i="1"/>
  <c r="N22" i="1"/>
  <c r="F23" i="1"/>
  <c r="J9" i="4"/>
  <c r="F10" i="1"/>
  <c r="J9" i="3"/>
  <c r="F19" i="1"/>
  <c r="F21" i="1"/>
  <c r="F6" i="3"/>
  <c r="F12" i="1"/>
  <c r="F8" i="4"/>
  <c r="N15" i="1"/>
  <c r="N12" i="1"/>
  <c r="F13" i="1"/>
  <c r="F23" i="3"/>
  <c r="N6" i="1"/>
  <c r="F6" i="4"/>
  <c r="N6" i="4"/>
  <c r="N8" i="4"/>
  <c r="N19" i="3"/>
  <c r="N19" i="1"/>
  <c r="F25" i="1"/>
  <c r="J21" i="3"/>
  <c r="N8" i="3"/>
  <c r="J13" i="1"/>
  <c r="F9" i="1"/>
  <c r="N7" i="3"/>
  <c r="J8" i="1"/>
  <c r="F17" i="3"/>
  <c r="N22" i="3"/>
  <c r="N17" i="1"/>
  <c r="J10" i="3"/>
  <c r="J21" i="1"/>
  <c r="J6" i="3"/>
  <c r="N10" i="1"/>
  <c r="F24" i="1"/>
  <c r="J24" i="1"/>
  <c r="F14" i="3"/>
  <c r="J7" i="3"/>
  <c r="N15" i="3"/>
  <c r="F7" i="1"/>
  <c r="J14" i="1"/>
  <c r="J26" i="1"/>
  <c r="N14" i="1"/>
  <c r="N8" i="1"/>
  <c r="J27" i="1"/>
  <c r="F27" i="1"/>
  <c r="J17" i="1"/>
  <c r="N23" i="1"/>
  <c r="N6" i="3"/>
  <c r="N21" i="3"/>
  <c r="N13" i="1"/>
  <c r="F6" i="1"/>
  <c r="N10" i="3"/>
  <c r="F13" i="3"/>
  <c r="J23" i="1"/>
  <c r="F12" i="3"/>
  <c r="F10" i="3"/>
  <c r="J17" i="3"/>
  <c r="F22" i="3"/>
  <c r="J12" i="1"/>
  <c r="N21" i="1"/>
  <c r="J19" i="1"/>
  <c r="N16" i="1"/>
  <c r="N20" i="3"/>
  <c r="J10" i="1"/>
  <c r="N13" i="3"/>
  <c r="J9" i="1"/>
  <c r="F8" i="3"/>
  <c r="N9" i="1"/>
  <c r="N17" i="3"/>
  <c r="N11" i="3"/>
  <c r="F7" i="3"/>
  <c r="F8" i="1"/>
  <c r="N18" i="1"/>
  <c r="J11" i="3"/>
  <c r="J13" i="3"/>
  <c r="J23" i="3"/>
  <c r="F16" i="3"/>
  <c r="N24" i="1"/>
  <c r="J22" i="3"/>
  <c r="N25" i="1"/>
  <c r="J19" i="3"/>
  <c r="F15" i="3"/>
  <c r="J14" i="3"/>
  <c r="F14" i="1"/>
  <c r="F26" i="1"/>
  <c r="J18" i="1"/>
  <c r="J11" i="1"/>
  <c r="N11" i="1"/>
  <c r="N20" i="1"/>
  <c r="F16" i="1"/>
  <c r="F9" i="3"/>
  <c r="F17" i="1"/>
  <c r="F20" i="3"/>
  <c r="J15" i="1"/>
  <c r="F19" i="3"/>
  <c r="J25" i="1"/>
  <c r="J8" i="3"/>
  <c r="F21" i="3"/>
  <c r="J16" i="1"/>
  <c r="F18" i="1"/>
  <c r="J20" i="1"/>
  <c r="N9" i="3"/>
  <c r="F11" i="3"/>
  <c r="F18" i="3"/>
  <c r="J6" i="4"/>
  <c r="J8" i="4"/>
  <c r="F9" i="4"/>
  <c r="F15" i="1"/>
  <c r="F22" i="1"/>
  <c r="J7" i="4"/>
  <c r="J20" i="3"/>
  <c r="N16" i="3"/>
  <c r="N18" i="3"/>
  <c r="J12" i="3"/>
  <c r="N23" i="3"/>
  <c r="N12" i="3"/>
  <c r="F7" i="4"/>
  <c r="O7" i="3" l="1"/>
  <c r="O15" i="3"/>
  <c r="O14" i="3"/>
  <c r="O11" i="1"/>
  <c r="O8" i="1"/>
  <c r="O26" i="1"/>
  <c r="O7" i="1"/>
  <c r="O20" i="1"/>
  <c r="O18" i="1"/>
  <c r="O14" i="1"/>
  <c r="O8" i="4"/>
  <c r="O6" i="3"/>
  <c r="O21" i="3"/>
  <c r="O6" i="1"/>
  <c r="O13" i="1"/>
  <c r="O15" i="1"/>
  <c r="P17" i="3"/>
  <c r="P9" i="1"/>
  <c r="P10" i="3"/>
  <c r="P22" i="3"/>
  <c r="P11" i="3"/>
  <c r="P12" i="3"/>
  <c r="P18" i="3"/>
  <c r="O9" i="4"/>
  <c r="O6" i="4"/>
  <c r="P7" i="4"/>
  <c r="P19" i="1"/>
  <c r="P27" i="1"/>
  <c r="P17" i="1"/>
  <c r="P10" i="1"/>
  <c r="P25" i="1"/>
  <c r="P12" i="1"/>
  <c r="P21" i="1"/>
  <c r="P22" i="1"/>
  <c r="P16" i="1"/>
  <c r="P8" i="3"/>
  <c r="P19" i="3"/>
  <c r="P9" i="3"/>
  <c r="P23" i="3"/>
  <c r="P16" i="3"/>
  <c r="P20" i="3"/>
  <c r="O19" i="3"/>
  <c r="O23" i="3"/>
  <c r="O9" i="3"/>
  <c r="O23" i="1"/>
  <c r="O24" i="1"/>
  <c r="O10" i="1"/>
  <c r="O8" i="3"/>
  <c r="O19" i="1"/>
  <c r="O11" i="3"/>
  <c r="O17" i="3"/>
  <c r="O12" i="1"/>
  <c r="O27" i="1"/>
  <c r="O10" i="3"/>
  <c r="O13" i="3"/>
  <c r="O25" i="1"/>
  <c r="O22" i="3"/>
  <c r="O17" i="1"/>
  <c r="O9" i="1"/>
  <c r="O12" i="3"/>
  <c r="O16" i="1"/>
  <c r="O20" i="3"/>
  <c r="P23" i="1"/>
  <c r="P13" i="3"/>
  <c r="P24" i="1"/>
  <c r="J16" i="3"/>
  <c r="J18" i="3"/>
  <c r="N7" i="4"/>
  <c r="O16" i="3" l="1"/>
  <c r="O7" i="4"/>
  <c r="O18" i="3"/>
  <c r="O22" i="1"/>
  <c r="O21" i="1"/>
  <c r="Q23" i="3"/>
  <c r="Q24" i="1"/>
  <c r="Q7" i="3"/>
  <c r="Q22" i="3"/>
  <c r="Q14" i="1"/>
  <c r="Q22" i="1"/>
  <c r="Q25" i="1"/>
  <c r="Q11" i="3"/>
  <c r="Q27" i="1"/>
  <c r="Q10" i="1"/>
  <c r="Q20" i="3"/>
  <c r="Q13" i="3"/>
  <c r="Q7" i="1"/>
  <c r="Q9" i="3"/>
  <c r="Q17" i="3"/>
  <c r="Q6" i="3"/>
  <c r="Q16" i="3"/>
  <c r="Q19" i="1"/>
  <c r="Q26" i="1"/>
  <c r="Q8" i="4"/>
  <c r="Q6" i="4"/>
  <c r="Q14" i="3"/>
  <c r="Q18" i="1"/>
  <c r="Q11" i="1"/>
  <c r="Q9" i="4"/>
  <c r="Q6" i="1"/>
  <c r="Q12" i="1"/>
  <c r="Q23" i="1"/>
  <c r="Q9" i="1"/>
  <c r="Q18" i="3"/>
  <c r="Q15" i="3"/>
  <c r="Q17" i="1"/>
  <c r="Q21" i="3"/>
  <c r="Q13" i="1"/>
  <c r="Q8" i="3"/>
  <c r="Q12" i="3"/>
  <c r="Q19" i="3"/>
  <c r="Q16" i="1"/>
  <c r="Q15" i="1"/>
  <c r="Q7" i="4"/>
</calcChain>
</file>

<file path=xl/sharedStrings.xml><?xml version="1.0" encoding="utf-8"?>
<sst xmlns="http://schemas.openxmlformats.org/spreadsheetml/2006/main" count="120" uniqueCount="56">
  <si>
    <t>počet družstev</t>
  </si>
  <si>
    <t>první řádek družstev</t>
  </si>
  <si>
    <t>počet + řádek</t>
  </si>
  <si>
    <t>MLADŠÍ</t>
  </si>
  <si>
    <t>kuželky</t>
  </si>
  <si>
    <t>uzle</t>
  </si>
  <si>
    <t>značky</t>
  </si>
  <si>
    <t>výsledky</t>
  </si>
  <si>
    <t>č.</t>
  </si>
  <si>
    <t>SDH</t>
  </si>
  <si>
    <t>čas</t>
  </si>
  <si>
    <t>trest</t>
  </si>
  <si>
    <t>celkem</t>
  </si>
  <si>
    <t>pořadí</t>
  </si>
  <si>
    <t>součet pořadí</t>
  </si>
  <si>
    <t>součet časů</t>
  </si>
  <si>
    <t>pořadí celkem</t>
  </si>
  <si>
    <t>Nahořany</t>
  </si>
  <si>
    <t>Suchý Důl</t>
  </si>
  <si>
    <t>Velké Svatoňovice</t>
  </si>
  <si>
    <t>Horní Radechová</t>
  </si>
  <si>
    <t>STARŠÍ</t>
  </si>
  <si>
    <t>Zvole</t>
  </si>
  <si>
    <t>Rtyně v Podkrkonoší</t>
  </si>
  <si>
    <t>DOROSTENCI</t>
  </si>
  <si>
    <t>zdravověda</t>
  </si>
  <si>
    <t>Nahořany A</t>
  </si>
  <si>
    <t>Nahořany B</t>
  </si>
  <si>
    <t>Svoboda nad Úpou</t>
  </si>
  <si>
    <t>Bohdašín</t>
  </si>
  <si>
    <t>Suchovršice</t>
  </si>
  <si>
    <t>Horní Kalná</t>
  </si>
  <si>
    <t>Rtyně v Podkrkonoší A</t>
  </si>
  <si>
    <t>MIKULÁŠSKÉ KLÁNÍ, 12. 12. 2015, Rtyně v Podkrkonoší</t>
  </si>
  <si>
    <t>Rtyně v Podkrkonoší B</t>
  </si>
  <si>
    <t>Hronov</t>
  </si>
  <si>
    <t>Velké Poříčí</t>
  </si>
  <si>
    <t>Úpice A</t>
  </si>
  <si>
    <t>Úpice B</t>
  </si>
  <si>
    <t>Velké Svatoňovice B</t>
  </si>
  <si>
    <t>Velké Svatoňovice A</t>
  </si>
  <si>
    <t>Suchý Důl A</t>
  </si>
  <si>
    <t>Suchý Důl B</t>
  </si>
  <si>
    <t>Červený Kostelec A</t>
  </si>
  <si>
    <t>Červený Kostelec B</t>
  </si>
  <si>
    <t>Horní Radechová A</t>
  </si>
  <si>
    <t>Horní Radechová B</t>
  </si>
  <si>
    <t>Rtyně v Podkrkonoší C</t>
  </si>
  <si>
    <t>Česká Skalice</t>
  </si>
  <si>
    <t>České Meziříčí</t>
  </si>
  <si>
    <t>Velká Úpa</t>
  </si>
  <si>
    <t>Běloves</t>
  </si>
  <si>
    <t>Vlčice</t>
  </si>
  <si>
    <t>Žacléř</t>
  </si>
  <si>
    <t>Žernov</t>
  </si>
  <si>
    <t>Lhota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</si>
</sst>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;@"/>
    <numFmt numFmtId="165" formatCode="mm:ss.00"/>
  </numFmts>
  <fonts count="13" x14ac:knownFonts="1">
    <font>
      <sz val="10"/>
      <name val="Arial"/>
      <charset val="238"/>
    </font>
    <font>
      <sz val="10"/>
      <color indexed="8"/>
      <name val="Arial"/>
      <charset val="238"/>
    </font>
    <font>
      <b/>
      <i/>
      <sz val="11"/>
      <color indexed="9"/>
      <name val="Arial"/>
      <charset val="238"/>
    </font>
    <font>
      <b/>
      <i/>
      <sz val="10"/>
      <color indexed="8"/>
      <name val="Arial"/>
      <charset val="238"/>
    </font>
    <font>
      <b/>
      <sz val="10"/>
      <color indexed="16"/>
      <name val="Arial"/>
      <charset val="238"/>
    </font>
    <font>
      <b/>
      <i/>
      <sz val="10"/>
      <color indexed="9"/>
      <name val="Arial"/>
      <charset val="238"/>
    </font>
    <font>
      <b/>
      <sz val="10"/>
      <color indexed="8"/>
      <name val="Arial"/>
      <family val="2"/>
      <charset val="238"/>
    </font>
    <font>
      <b/>
      <i/>
      <sz val="11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15"/>
      </patternFill>
    </fill>
    <fill>
      <patternFill patternType="solid">
        <fgColor indexed="47"/>
        <bgColor indexed="15"/>
      </patternFill>
    </fill>
    <fill>
      <patternFill patternType="darkGray">
        <fgColor indexed="9"/>
        <bgColor indexed="9"/>
      </patternFill>
    </fill>
    <fill>
      <patternFill patternType="solid">
        <fgColor indexed="16"/>
        <bgColor indexed="2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" fillId="2" borderId="1" xfId="0" applyNumberFormat="1" applyFont="1" applyFill="1" applyBorder="1" applyAlignment="1"/>
    <xf numFmtId="164" fontId="1" fillId="2" borderId="2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6" fillId="3" borderId="6" xfId="0" applyFont="1" applyFill="1" applyBorder="1" applyAlignment="1"/>
    <xf numFmtId="164" fontId="6" fillId="3" borderId="1" xfId="0" applyNumberFormat="1" applyFont="1" applyFill="1" applyBorder="1" applyAlignment="1"/>
    <xf numFmtId="0" fontId="6" fillId="3" borderId="7" xfId="0" applyFont="1" applyFill="1" applyBorder="1" applyAlignment="1"/>
    <xf numFmtId="164" fontId="6" fillId="3" borderId="2" xfId="0" applyNumberFormat="1" applyFont="1" applyFill="1" applyBorder="1" applyAlignment="1"/>
    <xf numFmtId="0" fontId="6" fillId="3" borderId="5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4" fontId="1" fillId="4" borderId="7" xfId="0" applyNumberFormat="1" applyFont="1" applyFill="1" applyBorder="1" applyAlignment="1"/>
    <xf numFmtId="164" fontId="1" fillId="4" borderId="1" xfId="0" applyNumberFormat="1" applyFont="1" applyFill="1" applyBorder="1" applyAlignment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164" fontId="1" fillId="4" borderId="2" xfId="0" applyNumberFormat="1" applyFont="1" applyFill="1" applyBorder="1" applyAlignment="1"/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164" fontId="1" fillId="4" borderId="6" xfId="0" applyNumberFormat="1" applyFont="1" applyFill="1" applyBorder="1" applyAlignment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164" fontId="11" fillId="4" borderId="2" xfId="0" applyNumberFormat="1" applyFont="1" applyFill="1" applyBorder="1" applyAlignment="1"/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right"/>
    </xf>
    <xf numFmtId="0" fontId="5" fillId="5" borderId="13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</cellXfs>
  <cellStyles count="1">
    <cellStyle name="Normální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S96"/>
  <sheetViews>
    <sheetView tabSelected="1" topLeftCell="A3" workbookViewId="0">
      <selection activeCell="A6" sqref="A6"/>
    </sheetView>
  </sheetViews>
  <sheetFormatPr defaultRowHeight="12.75" x14ac:dyDescent="0.2"/>
  <cols>
    <col min="1" max="1" width="3.28515625" customWidth="1"/>
    <col min="2" max="2" width="22.85546875" customWidth="1"/>
    <col min="3" max="5" width="8.140625" customWidth="1"/>
    <col min="6" max="6" width="7.28515625" customWidth="1"/>
    <col min="7" max="9" width="8.140625" customWidth="1"/>
    <col min="10" max="10" width="7.28515625" customWidth="1"/>
    <col min="11" max="13" width="8.140625" customWidth="1"/>
    <col min="14" max="14" width="7.28515625" customWidth="1"/>
    <col min="15" max="15" width="13.7109375" bestFit="1" customWidth="1"/>
    <col min="16" max="16" width="11.85546875" customWidth="1"/>
    <col min="17" max="17" width="14.42578125" customWidth="1"/>
  </cols>
  <sheetData>
    <row r="1" spans="1:19" hidden="1" x14ac:dyDescent="0.2">
      <c r="A1" t="s">
        <v>0</v>
      </c>
      <c r="B1" t="s">
        <v>1</v>
      </c>
      <c r="C1" t="s">
        <v>2</v>
      </c>
    </row>
    <row r="2" spans="1:19" hidden="1" x14ac:dyDescent="0.2">
      <c r="A2">
        <f>COUNTA(B6:B97)</f>
        <v>22</v>
      </c>
      <c r="B2">
        <v>6</v>
      </c>
      <c r="C2">
        <f>(A2+B2)-1</f>
        <v>27</v>
      </c>
    </row>
    <row r="3" spans="1:19" x14ac:dyDescent="0.2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14.25" x14ac:dyDescent="0.2">
      <c r="A4" s="34" t="s">
        <v>3</v>
      </c>
      <c r="B4" s="35"/>
      <c r="C4" s="37" t="s">
        <v>4</v>
      </c>
      <c r="D4" s="38"/>
      <c r="E4" s="38"/>
      <c r="F4" s="39"/>
      <c r="G4" s="38" t="s">
        <v>5</v>
      </c>
      <c r="H4" s="38"/>
      <c r="I4" s="38"/>
      <c r="J4" s="39"/>
      <c r="K4" s="37" t="s">
        <v>6</v>
      </c>
      <c r="L4" s="38"/>
      <c r="M4" s="38"/>
      <c r="N4" s="40"/>
      <c r="O4" s="41" t="s">
        <v>7</v>
      </c>
      <c r="P4" s="38"/>
      <c r="Q4" s="42"/>
    </row>
    <row r="5" spans="1:19" ht="15" thickBot="1" x14ac:dyDescent="0.25">
      <c r="A5" s="23" t="s">
        <v>8</v>
      </c>
      <c r="B5" s="24" t="s">
        <v>9</v>
      </c>
      <c r="C5" s="25" t="s">
        <v>10</v>
      </c>
      <c r="D5" s="25" t="s">
        <v>11</v>
      </c>
      <c r="E5" s="25" t="s">
        <v>12</v>
      </c>
      <c r="F5" s="26" t="s">
        <v>13</v>
      </c>
      <c r="G5" s="25" t="s">
        <v>10</v>
      </c>
      <c r="H5" s="25" t="s">
        <v>11</v>
      </c>
      <c r="I5" s="25" t="s">
        <v>12</v>
      </c>
      <c r="J5" s="26" t="s">
        <v>13</v>
      </c>
      <c r="K5" s="25" t="s">
        <v>10</v>
      </c>
      <c r="L5" s="25" t="s">
        <v>11</v>
      </c>
      <c r="M5" s="25" t="s">
        <v>12</v>
      </c>
      <c r="N5" s="27" t="s">
        <v>13</v>
      </c>
      <c r="O5" s="25" t="s">
        <v>14</v>
      </c>
      <c r="P5" s="25" t="s">
        <v>15</v>
      </c>
      <c r="Q5" s="27" t="s">
        <v>16</v>
      </c>
    </row>
    <row r="6" spans="1:19" x14ac:dyDescent="0.2">
      <c r="A6" s="17">
        <v>1</v>
      </c>
      <c r="B6" s="32" t="s">
        <v>35</v>
      </c>
      <c r="C6" s="15">
        <v>7.7546296296296304E-4</v>
      </c>
      <c r="D6" s="15">
        <v>5.2083333333333333E-4</v>
      </c>
      <c r="E6" s="3">
        <f t="shared" ref="E6:E27" si="0">C6+D6</f>
        <v>1.2962962962962963E-3</v>
      </c>
      <c r="F6" s="6">
        <f ca="1">RANK(E6,$E$6:INDIRECT(CONCATENATE("$e","$",$C$2)),1)</f>
        <v>1</v>
      </c>
      <c r="G6" s="15">
        <v>7.6388888888888893E-4</v>
      </c>
      <c r="H6" s="15">
        <v>0</v>
      </c>
      <c r="I6" s="3">
        <f t="shared" ref="I6:I27" si="1">G6+H6</f>
        <v>7.6388888888888893E-4</v>
      </c>
      <c r="J6" s="5">
        <f ca="1">RANK(I6,$I$6:INDIRECT(CONCATENATE("$i","$",$C$2)),1)</f>
        <v>1</v>
      </c>
      <c r="K6" s="15">
        <v>7.0486111111111107E-4</v>
      </c>
      <c r="L6" s="15">
        <v>0</v>
      </c>
      <c r="M6" s="3">
        <f t="shared" ref="M6:M27" si="2">K6+L6</f>
        <v>7.0486111111111107E-4</v>
      </c>
      <c r="N6" s="7">
        <f ca="1">RANK(M6,$M$6:INDIRECT(CONCATENATE("$m","$",$C$2)),1)</f>
        <v>3</v>
      </c>
      <c r="O6" s="8">
        <f t="shared" ref="O6:O27" ca="1" si="3">F6+J6+N6</f>
        <v>5</v>
      </c>
      <c r="P6" s="9">
        <f t="shared" ref="P6:P27" si="4">E6+I6+M6</f>
        <v>2.7650462962962963E-3</v>
      </c>
      <c r="Q6" s="12">
        <f ca="1">RANK(O6,$O$6:INDIRECT(CONCATENATE("$o","$",$C$2)),1)</f>
        <v>1</v>
      </c>
      <c r="S6" s="2"/>
    </row>
    <row r="7" spans="1:19" x14ac:dyDescent="0.2">
      <c r="A7" s="17">
        <v>16</v>
      </c>
      <c r="B7" s="32" t="s">
        <v>29</v>
      </c>
      <c r="C7" s="15">
        <v>8.1018518518518516E-4</v>
      </c>
      <c r="D7" s="19">
        <v>8.6805555555555551E-4</v>
      </c>
      <c r="E7" s="4">
        <f t="shared" si="0"/>
        <v>1.6782407407407406E-3</v>
      </c>
      <c r="F7" s="6">
        <f ca="1">RANK(E7,$E$6:INDIRECT(CONCATENATE("$e","$",$C$2)),1)</f>
        <v>2</v>
      </c>
      <c r="G7" s="15">
        <v>8.6805555555555551E-4</v>
      </c>
      <c r="H7" s="15">
        <v>0</v>
      </c>
      <c r="I7" s="4">
        <f t="shared" si="1"/>
        <v>8.6805555555555551E-4</v>
      </c>
      <c r="J7" s="6">
        <f ca="1">RANK(I7,$I$6:INDIRECT(CONCATENATE("$i","$",$C$2)),1)</f>
        <v>2</v>
      </c>
      <c r="K7" s="15">
        <v>6.7499999999999993E-4</v>
      </c>
      <c r="L7" s="15">
        <v>3.4722222222222224E-4</v>
      </c>
      <c r="M7" s="4">
        <f t="shared" si="2"/>
        <v>1.0222222222222221E-3</v>
      </c>
      <c r="N7" s="7">
        <f ca="1">RANK(M7,$M$6:INDIRECT(CONCATENATE("$m","$",$C$2)),1)</f>
        <v>8</v>
      </c>
      <c r="O7" s="10">
        <f t="shared" ca="1" si="3"/>
        <v>12</v>
      </c>
      <c r="P7" s="11">
        <f t="shared" si="4"/>
        <v>3.5685185185185182E-3</v>
      </c>
      <c r="Q7" s="12">
        <f ca="1">RANK(O7,$O$6:INDIRECT(CONCATENATE("$o","$",$C$2)),1)</f>
        <v>2</v>
      </c>
    </row>
    <row r="8" spans="1:19" x14ac:dyDescent="0.2">
      <c r="A8" s="17">
        <v>20</v>
      </c>
      <c r="B8" s="32" t="s">
        <v>26</v>
      </c>
      <c r="C8" s="15">
        <v>8.449074074074075E-4</v>
      </c>
      <c r="D8" s="19">
        <v>8.6805555555555551E-4</v>
      </c>
      <c r="E8" s="4">
        <f t="shared" si="0"/>
        <v>1.712962962962963E-3</v>
      </c>
      <c r="F8" s="6">
        <f ca="1">RANK(E8,$E$6:INDIRECT(CONCATENATE("$e","$",$C$2)),1)</f>
        <v>3</v>
      </c>
      <c r="G8" s="15">
        <v>1.2847222222222223E-3</v>
      </c>
      <c r="H8" s="15">
        <v>0</v>
      </c>
      <c r="I8" s="4">
        <f t="shared" si="1"/>
        <v>1.2847222222222223E-3</v>
      </c>
      <c r="J8" s="6">
        <f ca="1">RANK(I8,$I$6:INDIRECT(CONCATENATE("$i","$",$C$2)),1)</f>
        <v>8</v>
      </c>
      <c r="K8" s="15">
        <v>6.3981481481481485E-4</v>
      </c>
      <c r="L8" s="15">
        <v>0</v>
      </c>
      <c r="M8" s="4">
        <f t="shared" si="2"/>
        <v>6.3981481481481485E-4</v>
      </c>
      <c r="N8" s="7">
        <f ca="1">RANK(M8,$M$6:INDIRECT(CONCATENATE("$m","$",$C$2)),1)</f>
        <v>1</v>
      </c>
      <c r="O8" s="10">
        <f t="shared" ca="1" si="3"/>
        <v>12</v>
      </c>
      <c r="P8" s="11">
        <f t="shared" si="4"/>
        <v>3.6375000000000001E-3</v>
      </c>
      <c r="Q8" s="12">
        <v>3</v>
      </c>
    </row>
    <row r="9" spans="1:19" x14ac:dyDescent="0.2">
      <c r="A9" s="17">
        <v>12</v>
      </c>
      <c r="B9" s="30" t="s">
        <v>43</v>
      </c>
      <c r="C9" s="15">
        <v>1.1921296296296296E-3</v>
      </c>
      <c r="D9" s="19">
        <v>8.6805555555555551E-4</v>
      </c>
      <c r="E9" s="4">
        <f t="shared" si="0"/>
        <v>2.0601851851851849E-3</v>
      </c>
      <c r="F9" s="6">
        <f ca="1">RANK(E9,$E$6:INDIRECT(CONCATENATE("$e","$",$C$2)),1)</f>
        <v>8</v>
      </c>
      <c r="G9" s="15">
        <v>8.6805555555555551E-4</v>
      </c>
      <c r="H9" s="15">
        <v>1.7361111111111112E-4</v>
      </c>
      <c r="I9" s="4">
        <f t="shared" si="1"/>
        <v>1.0416666666666667E-3</v>
      </c>
      <c r="J9" s="6">
        <f ca="1">RANK(I9,$I$6:INDIRECT(CONCATENATE("$i","$",$C$2)),1)</f>
        <v>4</v>
      </c>
      <c r="K9" s="15">
        <v>6.7743055555555558E-4</v>
      </c>
      <c r="L9" s="15">
        <v>0</v>
      </c>
      <c r="M9" s="4">
        <f t="shared" si="2"/>
        <v>6.7743055555555558E-4</v>
      </c>
      <c r="N9" s="7">
        <f ca="1">RANK(M9,$M$6:INDIRECT(CONCATENATE("$m","$",$C$2)),1)</f>
        <v>2</v>
      </c>
      <c r="O9" s="10">
        <f t="shared" ca="1" si="3"/>
        <v>14</v>
      </c>
      <c r="P9" s="11">
        <f t="shared" si="4"/>
        <v>3.779282407407407E-3</v>
      </c>
      <c r="Q9" s="12">
        <f ca="1">RANK(O9,$O$6:INDIRECT(CONCATENATE("$o","$",$C$2)),1)</f>
        <v>4</v>
      </c>
    </row>
    <row r="10" spans="1:19" x14ac:dyDescent="0.2">
      <c r="A10" s="17">
        <v>5</v>
      </c>
      <c r="B10" s="30" t="s">
        <v>39</v>
      </c>
      <c r="C10" s="15">
        <v>9.0277777777777784E-4</v>
      </c>
      <c r="D10" s="15">
        <v>8.6805555555555551E-4</v>
      </c>
      <c r="E10" s="4">
        <f t="shared" si="0"/>
        <v>1.7708333333333335E-3</v>
      </c>
      <c r="F10" s="6">
        <f ca="1">RANK(E10,$E$6:INDIRECT(CONCATENATE("$e","$",$C$2)),1)</f>
        <v>5</v>
      </c>
      <c r="G10" s="15">
        <v>1.2268518518518518E-3</v>
      </c>
      <c r="H10" s="15">
        <v>0</v>
      </c>
      <c r="I10" s="4">
        <f t="shared" si="1"/>
        <v>1.2268518518518518E-3</v>
      </c>
      <c r="J10" s="6">
        <f ca="1">RANK(I10,$I$6:INDIRECT(CONCATENATE("$i","$",$C$2)),1)</f>
        <v>7</v>
      </c>
      <c r="K10" s="15">
        <v>6.4988425925925923E-4</v>
      </c>
      <c r="L10" s="15">
        <v>1.7361111111111112E-4</v>
      </c>
      <c r="M10" s="4">
        <f t="shared" si="2"/>
        <v>8.2349537037037037E-4</v>
      </c>
      <c r="N10" s="7">
        <f ca="1">RANK(M10,$M$6:INDIRECT(CONCATENATE("$m","$",$C$2)),1)</f>
        <v>5</v>
      </c>
      <c r="O10" s="10">
        <f t="shared" ca="1" si="3"/>
        <v>17</v>
      </c>
      <c r="P10" s="11">
        <f t="shared" si="4"/>
        <v>3.8211805555555555E-3</v>
      </c>
      <c r="Q10" s="12">
        <f ca="1">RANK(O10,$O$6:INDIRECT(CONCATENATE("$o","$",$C$2)),1)</f>
        <v>5</v>
      </c>
    </row>
    <row r="11" spans="1:19" x14ac:dyDescent="0.2">
      <c r="A11" s="17">
        <v>14</v>
      </c>
      <c r="B11" s="32" t="s">
        <v>45</v>
      </c>
      <c r="C11" s="15">
        <v>1.4351851851851854E-3</v>
      </c>
      <c r="D11" s="19">
        <v>8.6805555555555551E-4</v>
      </c>
      <c r="E11" s="4">
        <f t="shared" si="0"/>
        <v>2.3032407407407411E-3</v>
      </c>
      <c r="F11" s="6">
        <f ca="1">RANK(E11,$E$6:INDIRECT(CONCATENATE("$e","$",$C$2)),1)</f>
        <v>12</v>
      </c>
      <c r="G11" s="15">
        <v>9.3750000000000007E-4</v>
      </c>
      <c r="H11" s="15">
        <v>1.7361111111111112E-4</v>
      </c>
      <c r="I11" s="4">
        <f t="shared" si="1"/>
        <v>1.1111111111111111E-3</v>
      </c>
      <c r="J11" s="6">
        <f ca="1">RANK(I11,$I$6:INDIRECT(CONCATENATE("$i","$",$C$2)),1)</f>
        <v>5</v>
      </c>
      <c r="K11" s="15">
        <v>7.1168981481481474E-4</v>
      </c>
      <c r="L11" s="15">
        <v>0</v>
      </c>
      <c r="M11" s="4">
        <f t="shared" si="2"/>
        <v>7.1168981481481474E-4</v>
      </c>
      <c r="N11" s="7">
        <f ca="1">RANK(M11,$M$6:INDIRECT(CONCATENATE("$m","$",$C$2)),1)</f>
        <v>4</v>
      </c>
      <c r="O11" s="10">
        <f t="shared" ca="1" si="3"/>
        <v>21</v>
      </c>
      <c r="P11" s="11">
        <f t="shared" si="4"/>
        <v>4.1260416666666667E-3</v>
      </c>
      <c r="Q11" s="12">
        <f ca="1">RANK(O11,$O$6:INDIRECT(CONCATENATE("$o","$",$C$2)),1)</f>
        <v>6</v>
      </c>
    </row>
    <row r="12" spans="1:19" x14ac:dyDescent="0.2">
      <c r="A12" s="17">
        <v>3</v>
      </c>
      <c r="B12" s="32" t="s">
        <v>31</v>
      </c>
      <c r="C12" s="15">
        <v>1.3310185185185185E-3</v>
      </c>
      <c r="D12" s="15">
        <v>8.6805555555555551E-4</v>
      </c>
      <c r="E12" s="4">
        <f t="shared" si="0"/>
        <v>2.1990740740740738E-3</v>
      </c>
      <c r="F12" s="6">
        <f ca="1">RANK(E12,$E$6:INDIRECT(CONCATENATE("$e","$",$C$2)),1)</f>
        <v>10</v>
      </c>
      <c r="G12" s="15">
        <v>1.1574074074074073E-3</v>
      </c>
      <c r="H12" s="15">
        <v>0</v>
      </c>
      <c r="I12" s="4">
        <f t="shared" si="1"/>
        <v>1.1574074074074073E-3</v>
      </c>
      <c r="J12" s="6">
        <f ca="1">RANK(I12,$I$6:INDIRECT(CONCATENATE("$i","$",$C$2)),1)</f>
        <v>6</v>
      </c>
      <c r="K12" s="15">
        <v>1.0152777777777777E-3</v>
      </c>
      <c r="L12" s="15">
        <v>0</v>
      </c>
      <c r="M12" s="4">
        <f t="shared" si="2"/>
        <v>1.0152777777777777E-3</v>
      </c>
      <c r="N12" s="7">
        <f ca="1">RANK(M12,$M$6:INDIRECT(CONCATENATE("$m","$",$C$2)),1)</f>
        <v>7</v>
      </c>
      <c r="O12" s="10">
        <f t="shared" ca="1" si="3"/>
        <v>23</v>
      </c>
      <c r="P12" s="11">
        <f t="shared" si="4"/>
        <v>4.3717592592592593E-3</v>
      </c>
      <c r="Q12" s="12">
        <f ca="1">RANK(O12,$O$6:INDIRECT(CONCATENATE("$o","$",$C$2)),1)</f>
        <v>7</v>
      </c>
    </row>
    <row r="13" spans="1:19" x14ac:dyDescent="0.2">
      <c r="A13" s="17">
        <v>4</v>
      </c>
      <c r="B13" s="32" t="s">
        <v>40</v>
      </c>
      <c r="C13" s="15">
        <v>1.0185185185185186E-3</v>
      </c>
      <c r="D13" s="15">
        <v>6.9444444444444447E-4</v>
      </c>
      <c r="E13" s="4">
        <f t="shared" si="0"/>
        <v>1.712962962962963E-3</v>
      </c>
      <c r="F13" s="6">
        <f ca="1">RANK(E13,$E$6:INDIRECT(CONCATENATE("$e","$",$C$2)),1)</f>
        <v>3</v>
      </c>
      <c r="G13" s="15">
        <v>1.7939814814814815E-3</v>
      </c>
      <c r="H13" s="15">
        <v>0</v>
      </c>
      <c r="I13" s="4">
        <f t="shared" si="1"/>
        <v>1.7939814814814815E-3</v>
      </c>
      <c r="J13" s="6">
        <f ca="1">RANK(I13,$I$6:INDIRECT(CONCATENATE("$i","$",$C$2)),1)</f>
        <v>15</v>
      </c>
      <c r="K13" s="15">
        <v>1.0509259259259259E-3</v>
      </c>
      <c r="L13" s="15">
        <v>1.7361111111111112E-4</v>
      </c>
      <c r="M13" s="4">
        <f t="shared" si="2"/>
        <v>1.224537037037037E-3</v>
      </c>
      <c r="N13" s="7">
        <f ca="1">RANK(M13,$M$6:INDIRECT(CONCATENATE("$m","$",$C$2)),1)</f>
        <v>13</v>
      </c>
      <c r="O13" s="10">
        <f t="shared" ca="1" si="3"/>
        <v>31</v>
      </c>
      <c r="P13" s="11">
        <f t="shared" si="4"/>
        <v>4.7314814814814815E-3</v>
      </c>
      <c r="Q13" s="12">
        <f ca="1">RANK(O13,$O$6:INDIRECT(CONCATENATE("$o","$",$C$2)),1)</f>
        <v>8</v>
      </c>
    </row>
    <row r="14" spans="1:19" x14ac:dyDescent="0.2">
      <c r="A14" s="17">
        <v>22</v>
      </c>
      <c r="B14" s="32" t="s">
        <v>48</v>
      </c>
      <c r="C14" s="15">
        <v>8.564814814814815E-4</v>
      </c>
      <c r="D14" s="15">
        <v>1.2152777777777778E-3</v>
      </c>
      <c r="E14" s="4">
        <f t="shared" si="0"/>
        <v>2.0717592592592593E-3</v>
      </c>
      <c r="F14" s="6">
        <f ca="1">RANK(E14,$E$6:INDIRECT(CONCATENATE("$e","$",$C$2)),1)</f>
        <v>9</v>
      </c>
      <c r="G14" s="15">
        <v>1.2384259259259258E-3</v>
      </c>
      <c r="H14" s="15">
        <v>3.4722222222222224E-4</v>
      </c>
      <c r="I14" s="4">
        <f t="shared" si="1"/>
        <v>1.5856481481481481E-3</v>
      </c>
      <c r="J14" s="6">
        <f ca="1">RANK(I14,$I$6:INDIRECT(CONCATENATE("$i","$",$C$2)),1)</f>
        <v>11</v>
      </c>
      <c r="K14" s="15">
        <v>8.7430555555555558E-4</v>
      </c>
      <c r="L14" s="15">
        <v>3.4722222222222224E-4</v>
      </c>
      <c r="M14" s="4">
        <f t="shared" si="2"/>
        <v>1.2215277777777778E-3</v>
      </c>
      <c r="N14" s="7">
        <f ca="1">RANK(M14,$M$6:INDIRECT(CONCATENATE("$m","$",$C$2)),1)</f>
        <v>12</v>
      </c>
      <c r="O14" s="10">
        <f t="shared" ca="1" si="3"/>
        <v>32</v>
      </c>
      <c r="P14" s="11">
        <f t="shared" si="4"/>
        <v>4.8789351851851849E-3</v>
      </c>
      <c r="Q14" s="12">
        <f ca="1">RANK(O14,$O$6:INDIRECT(CONCATENATE("$o","$",$C$2)),1)</f>
        <v>9</v>
      </c>
    </row>
    <row r="15" spans="1:19" x14ac:dyDescent="0.2">
      <c r="A15" s="17">
        <v>6</v>
      </c>
      <c r="B15" s="32" t="s">
        <v>37</v>
      </c>
      <c r="C15" s="15">
        <v>2.4074074074074076E-3</v>
      </c>
      <c r="D15" s="15">
        <v>8.6805555555555551E-4</v>
      </c>
      <c r="E15" s="4">
        <f t="shared" si="0"/>
        <v>3.2754629629629631E-3</v>
      </c>
      <c r="F15" s="6">
        <f ca="1">RANK(E15,$E$6:INDIRECT(CONCATENATE("$e","$",$C$2)),1)</f>
        <v>19</v>
      </c>
      <c r="G15" s="15">
        <v>7.175925925925927E-4</v>
      </c>
      <c r="H15" s="15">
        <v>1.7361111111111112E-4</v>
      </c>
      <c r="I15" s="4">
        <f t="shared" si="1"/>
        <v>8.9120370370370384E-4</v>
      </c>
      <c r="J15" s="6">
        <f ca="1">RANK(I15,$I$6:INDIRECT(CONCATENATE("$i","$",$C$2)),1)</f>
        <v>3</v>
      </c>
      <c r="K15" s="15">
        <v>8.5960648148148148E-4</v>
      </c>
      <c r="L15" s="15">
        <v>3.4722222222222224E-4</v>
      </c>
      <c r="M15" s="4">
        <f t="shared" si="2"/>
        <v>1.2068287037037037E-3</v>
      </c>
      <c r="N15" s="7">
        <f ca="1">RANK(M15,$M$6:INDIRECT(CONCATENATE("$m","$",$C$2)),1)</f>
        <v>11</v>
      </c>
      <c r="O15" s="10">
        <f t="shared" ca="1" si="3"/>
        <v>33</v>
      </c>
      <c r="P15" s="11">
        <f t="shared" si="4"/>
        <v>5.3734953703703705E-3</v>
      </c>
      <c r="Q15" s="12">
        <f ca="1">RANK(O15,$O$6:INDIRECT(CONCATENATE("$o","$",$C$2)),1)</f>
        <v>10</v>
      </c>
    </row>
    <row r="16" spans="1:19" x14ac:dyDescent="0.2">
      <c r="A16" s="17">
        <v>10</v>
      </c>
      <c r="B16" s="30" t="s">
        <v>30</v>
      </c>
      <c r="C16" s="15">
        <v>1.6203703703703703E-3</v>
      </c>
      <c r="D16" s="15">
        <v>1.0416666666666667E-3</v>
      </c>
      <c r="E16" s="4">
        <f t="shared" si="0"/>
        <v>2.662037037037037E-3</v>
      </c>
      <c r="F16" s="6">
        <f ca="1">RANK(E16,$E$6:INDIRECT(CONCATENATE("$e","$",$C$2)),1)</f>
        <v>14</v>
      </c>
      <c r="G16" s="15">
        <v>1.2037037037037038E-3</v>
      </c>
      <c r="H16" s="15">
        <v>5.2083333333333333E-4</v>
      </c>
      <c r="I16" s="4">
        <f t="shared" si="1"/>
        <v>1.724537037037037E-3</v>
      </c>
      <c r="J16" s="6">
        <f ca="1">RANK(I16,$I$6:INDIRECT(CONCATENATE("$i","$",$C$2)),1)</f>
        <v>13</v>
      </c>
      <c r="K16" s="15">
        <v>1.0990740740740741E-3</v>
      </c>
      <c r="L16" s="15">
        <v>0</v>
      </c>
      <c r="M16" s="4">
        <f t="shared" si="2"/>
        <v>1.0990740740740741E-3</v>
      </c>
      <c r="N16" s="7">
        <f ca="1">RANK(M16,$M$6:INDIRECT(CONCATENATE("$m","$",$C$2)),1)</f>
        <v>9</v>
      </c>
      <c r="O16" s="10">
        <f t="shared" ca="1" si="3"/>
        <v>36</v>
      </c>
      <c r="P16" s="11">
        <f t="shared" si="4"/>
        <v>5.4856481481481483E-3</v>
      </c>
      <c r="Q16" s="12">
        <f ca="1">RANK(O16,$O$6:INDIRECT(CONCATENATE("$o","$",$C$2)),1)</f>
        <v>11</v>
      </c>
    </row>
    <row r="17" spans="1:17" x14ac:dyDescent="0.2">
      <c r="A17" s="17">
        <v>9</v>
      </c>
      <c r="B17" s="32" t="s">
        <v>42</v>
      </c>
      <c r="C17" s="15">
        <v>1.0300925925925926E-3</v>
      </c>
      <c r="D17" s="15">
        <v>8.6805555555555551E-4</v>
      </c>
      <c r="E17" s="4">
        <f t="shared" si="0"/>
        <v>1.8981481481481482E-3</v>
      </c>
      <c r="F17" s="6">
        <f ca="1">RANK(E17,$E$6:INDIRECT(CONCATENATE("$e","$",$C$2)),1)</f>
        <v>6</v>
      </c>
      <c r="G17" s="15">
        <v>1.5856481481481479E-3</v>
      </c>
      <c r="H17" s="15">
        <v>0</v>
      </c>
      <c r="I17" s="4">
        <f t="shared" si="1"/>
        <v>1.5856481481481479E-3</v>
      </c>
      <c r="J17" s="6">
        <f ca="1">RANK(I17,$I$6:INDIRECT(CONCATENATE("$i","$",$C$2)),1)</f>
        <v>10</v>
      </c>
      <c r="K17" s="15">
        <v>2.421412037037037E-3</v>
      </c>
      <c r="L17" s="15">
        <v>0</v>
      </c>
      <c r="M17" s="4">
        <f t="shared" si="2"/>
        <v>2.421412037037037E-3</v>
      </c>
      <c r="N17" s="7">
        <f ca="1">RANK(M17,$M$6:INDIRECT(CONCATENATE("$m","$",$C$2)),1)</f>
        <v>22</v>
      </c>
      <c r="O17" s="10">
        <f t="shared" ca="1" si="3"/>
        <v>38</v>
      </c>
      <c r="P17" s="11">
        <f t="shared" si="4"/>
        <v>5.9052083333333335E-3</v>
      </c>
      <c r="Q17" s="12">
        <f ca="1">RANK(O17,$O$6:INDIRECT(CONCATENATE("$o","$",$C$2)),1)</f>
        <v>12</v>
      </c>
    </row>
    <row r="18" spans="1:17" x14ac:dyDescent="0.2">
      <c r="A18" s="17">
        <v>15</v>
      </c>
      <c r="B18" s="32" t="s">
        <v>46</v>
      </c>
      <c r="C18" s="15">
        <v>1.8171296296296297E-3</v>
      </c>
      <c r="D18" s="19">
        <v>8.6805555555555551E-4</v>
      </c>
      <c r="E18" s="4">
        <f t="shared" si="0"/>
        <v>2.6851851851851854E-3</v>
      </c>
      <c r="F18" s="6">
        <f ca="1">RANK(E18,$E$6:INDIRECT(CONCATENATE("$e","$",$C$2)),1)</f>
        <v>15</v>
      </c>
      <c r="G18" s="15">
        <v>7.8703703703703705E-4</v>
      </c>
      <c r="H18" s="19">
        <v>8.6805555555555551E-4</v>
      </c>
      <c r="I18" s="4">
        <f t="shared" si="1"/>
        <v>1.6550925925925926E-3</v>
      </c>
      <c r="J18" s="6">
        <f ca="1">RANK(I18,$I$6:INDIRECT(CONCATENATE("$i","$",$C$2)),1)</f>
        <v>12</v>
      </c>
      <c r="K18" s="19">
        <v>6.8240740740740751E-4</v>
      </c>
      <c r="L18" s="19">
        <v>6.9444444444444447E-4</v>
      </c>
      <c r="M18" s="4">
        <f t="shared" si="2"/>
        <v>1.376851851851852E-3</v>
      </c>
      <c r="N18" s="7">
        <f ca="1">RANK(M18,$M$6:INDIRECT(CONCATENATE("$m","$",$C$2)),1)</f>
        <v>14</v>
      </c>
      <c r="O18" s="10">
        <f t="shared" ca="1" si="3"/>
        <v>41</v>
      </c>
      <c r="P18" s="11">
        <f t="shared" si="4"/>
        <v>5.7171296296296302E-3</v>
      </c>
      <c r="Q18" s="12">
        <f ca="1">RANK(O18,$O$6:INDIRECT(CONCATENATE("$o","$",$C$2)),1)</f>
        <v>13</v>
      </c>
    </row>
    <row r="19" spans="1:17" x14ac:dyDescent="0.2">
      <c r="A19" s="17">
        <v>17</v>
      </c>
      <c r="B19" s="32" t="s">
        <v>32</v>
      </c>
      <c r="C19" s="15">
        <v>1.5277777777777779E-3</v>
      </c>
      <c r="D19" s="19">
        <v>6.9444444444444447E-4</v>
      </c>
      <c r="E19" s="4">
        <f t="shared" si="0"/>
        <v>2.2222222222222222E-3</v>
      </c>
      <c r="F19" s="6">
        <f ca="1">RANK(E19,$E$6:INDIRECT(CONCATENATE("$e","$",$C$2)),1)</f>
        <v>11</v>
      </c>
      <c r="G19" s="15">
        <v>2.0370370370370373E-3</v>
      </c>
      <c r="H19" s="19">
        <v>0</v>
      </c>
      <c r="I19" s="4">
        <f t="shared" si="1"/>
        <v>2.0370370370370373E-3</v>
      </c>
      <c r="J19" s="6">
        <f ca="1">RANK(I19,$I$6:INDIRECT(CONCATENATE("$i","$",$C$2)),1)</f>
        <v>17</v>
      </c>
      <c r="K19" s="19">
        <v>9.341435185185185E-4</v>
      </c>
      <c r="L19" s="19">
        <v>6.9444444444444447E-4</v>
      </c>
      <c r="M19" s="4">
        <f t="shared" si="2"/>
        <v>1.628587962962963E-3</v>
      </c>
      <c r="N19" s="7">
        <f ca="1">RANK(M19,$M$6:INDIRECT(CONCATENATE("$m","$",$C$2)),1)</f>
        <v>17</v>
      </c>
      <c r="O19" s="10">
        <f t="shared" ca="1" si="3"/>
        <v>45</v>
      </c>
      <c r="P19" s="11">
        <f t="shared" si="4"/>
        <v>5.8878472222222223E-3</v>
      </c>
      <c r="Q19" s="12">
        <f ca="1">RANK(O19,$O$6:INDIRECT(CONCATENATE("$o","$",$C$2)),1)</f>
        <v>14</v>
      </c>
    </row>
    <row r="20" spans="1:17" x14ac:dyDescent="0.2">
      <c r="A20" s="17">
        <v>21</v>
      </c>
      <c r="B20" s="32" t="s">
        <v>27</v>
      </c>
      <c r="C20" s="15">
        <v>2.0486111111111113E-3</v>
      </c>
      <c r="D20" s="19">
        <v>1.0416666666666667E-3</v>
      </c>
      <c r="E20" s="4">
        <f t="shared" si="0"/>
        <v>3.0902777777777777E-3</v>
      </c>
      <c r="F20" s="6">
        <f ca="1">RANK(E20,$E$6:INDIRECT(CONCATENATE("$e","$",$C$2)),1)</f>
        <v>18</v>
      </c>
      <c r="G20" s="15">
        <v>1.3888888888888889E-3</v>
      </c>
      <c r="H20" s="19">
        <v>1.7361111111111112E-4</v>
      </c>
      <c r="I20" s="4">
        <f t="shared" si="1"/>
        <v>1.5625000000000001E-3</v>
      </c>
      <c r="J20" s="6">
        <f ca="1">RANK(I20,$I$6:INDIRECT(CONCATENATE("$i","$",$C$2)),1)</f>
        <v>9</v>
      </c>
      <c r="K20" s="19">
        <v>7.7604166666666663E-4</v>
      </c>
      <c r="L20" s="19">
        <v>8.6805555555555551E-4</v>
      </c>
      <c r="M20" s="4">
        <f t="shared" si="2"/>
        <v>1.6440972222222221E-3</v>
      </c>
      <c r="N20" s="7">
        <f ca="1">RANK(M20,$M$6:INDIRECT(CONCATENATE("$m","$",$C$2)),1)</f>
        <v>18</v>
      </c>
      <c r="O20" s="10">
        <f t="shared" ca="1" si="3"/>
        <v>45</v>
      </c>
      <c r="P20" s="11">
        <f t="shared" si="4"/>
        <v>6.2968750000000004E-3</v>
      </c>
      <c r="Q20" s="12">
        <v>15</v>
      </c>
    </row>
    <row r="21" spans="1:17" x14ac:dyDescent="0.2">
      <c r="A21" s="17">
        <v>8</v>
      </c>
      <c r="B21" s="32" t="s">
        <v>41</v>
      </c>
      <c r="C21" s="15">
        <v>2.6967592592592594E-3</v>
      </c>
      <c r="D21" s="19">
        <v>8.6805555555555551E-4</v>
      </c>
      <c r="E21" s="4">
        <f t="shared" si="0"/>
        <v>3.5648148148148149E-3</v>
      </c>
      <c r="F21" s="6">
        <f ca="1">RANK(E21,$E$6:INDIRECT(CONCATENATE("$e","$",$C$2)),1)</f>
        <v>21</v>
      </c>
      <c r="G21" s="15">
        <v>1.5856481481481479E-3</v>
      </c>
      <c r="H21" s="19">
        <v>1.7361111111111112E-4</v>
      </c>
      <c r="I21" s="4">
        <f t="shared" si="1"/>
        <v>1.759259259259259E-3</v>
      </c>
      <c r="J21" s="6">
        <f ca="1">RANK(I21,$I$6:INDIRECT(CONCATENATE("$i","$",$C$2)),1)</f>
        <v>14</v>
      </c>
      <c r="K21" s="19">
        <v>9.9780092592592607E-4</v>
      </c>
      <c r="L21" s="19">
        <v>1.7361111111111112E-4</v>
      </c>
      <c r="M21" s="4">
        <f t="shared" si="2"/>
        <v>1.1714120370370372E-3</v>
      </c>
      <c r="N21" s="7">
        <f ca="1">RANK(M21,$M$6:INDIRECT(CONCATENATE("$m","$",$C$2)),1)</f>
        <v>10</v>
      </c>
      <c r="O21" s="10">
        <f t="shared" ca="1" si="3"/>
        <v>45</v>
      </c>
      <c r="P21" s="11">
        <f t="shared" si="4"/>
        <v>6.4954861111111116E-3</v>
      </c>
      <c r="Q21" s="12">
        <v>16</v>
      </c>
    </row>
    <row r="22" spans="1:17" x14ac:dyDescent="0.2">
      <c r="A22" s="17">
        <v>2</v>
      </c>
      <c r="B22" s="30" t="s">
        <v>36</v>
      </c>
      <c r="C22" s="15">
        <v>1.1574074074074073E-3</v>
      </c>
      <c r="D22" s="19">
        <v>8.6805555555555551E-4</v>
      </c>
      <c r="E22" s="4">
        <f t="shared" si="0"/>
        <v>2.0254629629629629E-3</v>
      </c>
      <c r="F22" s="6">
        <f ca="1">RANK(E22,$E$6:INDIRECT(CONCATENATE("$e","$",$C$2)),1)</f>
        <v>7</v>
      </c>
      <c r="G22" s="15">
        <v>1.7245370370370372E-3</v>
      </c>
      <c r="H22" s="19">
        <v>3.4722222222222224E-4</v>
      </c>
      <c r="I22" s="4">
        <f t="shared" si="1"/>
        <v>2.0717592592592593E-3</v>
      </c>
      <c r="J22" s="6">
        <f ca="1">RANK(I22,$I$6:INDIRECT(CONCATENATE("$i","$",$C$2)),1)</f>
        <v>18</v>
      </c>
      <c r="K22" s="19">
        <v>1.9888888888888886E-3</v>
      </c>
      <c r="L22" s="19">
        <v>1.7361111111111112E-4</v>
      </c>
      <c r="M22" s="4">
        <f t="shared" si="2"/>
        <v>2.1624999999999995E-3</v>
      </c>
      <c r="N22" s="7">
        <f ca="1">RANK(M22,$M$6:INDIRECT(CONCATENATE("$m","$",$C$2)),1)</f>
        <v>21</v>
      </c>
      <c r="O22" s="10">
        <f t="shared" ca="1" si="3"/>
        <v>46</v>
      </c>
      <c r="P22" s="11">
        <f t="shared" si="4"/>
        <v>6.2597222222222221E-3</v>
      </c>
      <c r="Q22" s="12">
        <f ca="1">RANK(O22,$O$6:INDIRECT(CONCATENATE("$o","$",$C$2)),1)</f>
        <v>17</v>
      </c>
    </row>
    <row r="23" spans="1:17" x14ac:dyDescent="0.2">
      <c r="A23" s="17">
        <v>7</v>
      </c>
      <c r="B23" s="32" t="s">
        <v>38</v>
      </c>
      <c r="C23" s="15">
        <v>2.8587962962962963E-3</v>
      </c>
      <c r="D23" s="19">
        <v>1.2152777777777778E-3</v>
      </c>
      <c r="E23" s="4">
        <f t="shared" si="0"/>
        <v>4.0740740740740737E-3</v>
      </c>
      <c r="F23" s="6">
        <f ca="1">RANK(E23,$E$6:INDIRECT(CONCATENATE("$e","$",$C$2)),1)</f>
        <v>22</v>
      </c>
      <c r="G23" s="15">
        <v>2.2453703703703702E-3</v>
      </c>
      <c r="H23" s="19">
        <v>3.4722222222222224E-4</v>
      </c>
      <c r="I23" s="4">
        <f t="shared" si="1"/>
        <v>2.5925925925925925E-3</v>
      </c>
      <c r="J23" s="6">
        <f ca="1">RANK(I23,$I$6:INDIRECT(CONCATENATE("$i","$",$C$2)),1)</f>
        <v>19</v>
      </c>
      <c r="K23" s="19">
        <v>9.5150462962962973E-4</v>
      </c>
      <c r="L23" s="19">
        <v>0</v>
      </c>
      <c r="M23" s="4">
        <f t="shared" si="2"/>
        <v>9.5150462962962973E-4</v>
      </c>
      <c r="N23" s="7">
        <f ca="1">RANK(M23,$M$6:INDIRECT(CONCATENATE("$m","$",$C$2)),1)</f>
        <v>6</v>
      </c>
      <c r="O23" s="10">
        <f t="shared" ca="1" si="3"/>
        <v>47</v>
      </c>
      <c r="P23" s="11">
        <f t="shared" si="4"/>
        <v>7.6181712962962956E-3</v>
      </c>
      <c r="Q23" s="12">
        <f ca="1">RANK(O23,$O$6:INDIRECT(CONCATENATE("$o","$",$C$2)),1)</f>
        <v>18</v>
      </c>
    </row>
    <row r="24" spans="1:17" x14ac:dyDescent="0.2">
      <c r="A24" s="17">
        <v>13</v>
      </c>
      <c r="B24" s="32" t="s">
        <v>44</v>
      </c>
      <c r="C24" s="15">
        <v>1.5740740740740741E-3</v>
      </c>
      <c r="D24" s="19">
        <v>8.6805555555555551E-4</v>
      </c>
      <c r="E24" s="4">
        <f t="shared" si="0"/>
        <v>2.4421296296296296E-3</v>
      </c>
      <c r="F24" s="6">
        <f ca="1">RANK(E24,$E$6:INDIRECT(CONCATENATE("$e","$",$C$2)),1)</f>
        <v>13</v>
      </c>
      <c r="G24" s="15">
        <v>2.3032407407407407E-3</v>
      </c>
      <c r="H24" s="19">
        <v>5.2083333333333333E-4</v>
      </c>
      <c r="I24" s="4">
        <f t="shared" si="1"/>
        <v>2.8240740740740739E-3</v>
      </c>
      <c r="J24" s="6">
        <f ca="1">RANK(I24,$I$6:INDIRECT(CONCATENATE("$i","$",$C$2)),1)</f>
        <v>21</v>
      </c>
      <c r="K24" s="19">
        <v>1.0748842592592592E-3</v>
      </c>
      <c r="L24" s="19">
        <v>3.4722222222222224E-4</v>
      </c>
      <c r="M24" s="4">
        <f t="shared" si="2"/>
        <v>1.4221064814814814E-3</v>
      </c>
      <c r="N24" s="7">
        <f ca="1">RANK(M24,$M$6:INDIRECT(CONCATENATE("$m","$",$C$2)),1)</f>
        <v>15</v>
      </c>
      <c r="O24" s="10">
        <f t="shared" ca="1" si="3"/>
        <v>49</v>
      </c>
      <c r="P24" s="11">
        <f t="shared" si="4"/>
        <v>6.6883101851851852E-3</v>
      </c>
      <c r="Q24" s="12">
        <f ca="1">RANK(O24,$O$6:INDIRECT(CONCATENATE("$o","$",$C$2)),1)</f>
        <v>19</v>
      </c>
    </row>
    <row r="25" spans="1:17" x14ac:dyDescent="0.2">
      <c r="A25" s="17">
        <v>11</v>
      </c>
      <c r="B25" s="30" t="s">
        <v>22</v>
      </c>
      <c r="C25" s="15">
        <v>1.9212962962962962E-3</v>
      </c>
      <c r="D25" s="19">
        <v>8.6805555555555551E-4</v>
      </c>
      <c r="E25" s="4">
        <f t="shared" si="0"/>
        <v>2.7893518518518519E-3</v>
      </c>
      <c r="F25" s="6">
        <f ca="1">RANK(E25,$E$6:INDIRECT(CONCATENATE("$e","$",$C$2)),1)</f>
        <v>16</v>
      </c>
      <c r="G25" s="15">
        <v>2.0138888888888888E-3</v>
      </c>
      <c r="H25" s="19">
        <v>0</v>
      </c>
      <c r="I25" s="4">
        <f t="shared" si="1"/>
        <v>2.0138888888888888E-3</v>
      </c>
      <c r="J25" s="6">
        <f ca="1">RANK(I25,$I$6:INDIRECT(CONCATENATE("$i","$",$C$2)),1)</f>
        <v>16</v>
      </c>
      <c r="K25" s="19">
        <v>1.5975694444444446E-3</v>
      </c>
      <c r="L25" s="19">
        <v>1.7361111111111112E-4</v>
      </c>
      <c r="M25" s="4">
        <f t="shared" si="2"/>
        <v>1.7711805555555558E-3</v>
      </c>
      <c r="N25" s="7">
        <f ca="1">RANK(M25,$M$6:INDIRECT(CONCATENATE("$m","$",$C$2)),1)</f>
        <v>19</v>
      </c>
      <c r="O25" s="10">
        <f t="shared" ca="1" si="3"/>
        <v>51</v>
      </c>
      <c r="P25" s="11">
        <f t="shared" si="4"/>
        <v>6.574421296296297E-3</v>
      </c>
      <c r="Q25" s="12">
        <f ca="1">RANK(O25,$O$6:INDIRECT(CONCATENATE("$o","$",$C$2)),1)</f>
        <v>20</v>
      </c>
    </row>
    <row r="26" spans="1:17" x14ac:dyDescent="0.2">
      <c r="A26" s="17">
        <v>19</v>
      </c>
      <c r="B26" s="32" t="s">
        <v>47</v>
      </c>
      <c r="C26" s="15">
        <v>1.6087962962962963E-3</v>
      </c>
      <c r="D26" s="19">
        <v>1.2152777777777778E-3</v>
      </c>
      <c r="E26" s="4">
        <f t="shared" si="0"/>
        <v>2.8240740740740743E-3</v>
      </c>
      <c r="F26" s="6">
        <f ca="1">RANK(E26,$E$6:INDIRECT(CONCATENATE("$e","$",$C$2)),1)</f>
        <v>17</v>
      </c>
      <c r="G26" s="15">
        <v>3.0671296296296297E-3</v>
      </c>
      <c r="H26" s="19">
        <v>3.4722222222222224E-4</v>
      </c>
      <c r="I26" s="4">
        <f t="shared" si="1"/>
        <v>3.414351851851852E-3</v>
      </c>
      <c r="J26" s="6">
        <f ca="1">RANK(I26,$I$6:INDIRECT(CONCATENATE("$i","$",$C$2)),1)</f>
        <v>22</v>
      </c>
      <c r="K26" s="19">
        <v>1.6025462962962961E-3</v>
      </c>
      <c r="L26" s="19">
        <v>0</v>
      </c>
      <c r="M26" s="4">
        <f t="shared" si="2"/>
        <v>1.6025462962962961E-3</v>
      </c>
      <c r="N26" s="7">
        <f ca="1">RANK(M26,$M$6:INDIRECT(CONCATENATE("$m","$",$C$2)),1)</f>
        <v>16</v>
      </c>
      <c r="O26" s="10">
        <f t="shared" ca="1" si="3"/>
        <v>55</v>
      </c>
      <c r="P26" s="11">
        <f t="shared" si="4"/>
        <v>7.8409722222222231E-3</v>
      </c>
      <c r="Q26" s="12">
        <f ca="1">RANK(O26,$O$6:INDIRECT(CONCATENATE("$o","$",$C$2)),1)</f>
        <v>21</v>
      </c>
    </row>
    <row r="27" spans="1:17" x14ac:dyDescent="0.2">
      <c r="A27" s="17">
        <v>18</v>
      </c>
      <c r="B27" s="32" t="s">
        <v>34</v>
      </c>
      <c r="C27" s="15">
        <v>1.9791666666666668E-3</v>
      </c>
      <c r="D27" s="19">
        <v>1.3888888888888889E-3</v>
      </c>
      <c r="E27" s="4">
        <f t="shared" si="0"/>
        <v>3.3680555555555556E-3</v>
      </c>
      <c r="F27" s="6">
        <f ca="1">RANK(E27,$E$6:INDIRECT(CONCATENATE("$e","$",$C$2)),1)</f>
        <v>20</v>
      </c>
      <c r="G27" s="15">
        <v>2.0023148148148148E-3</v>
      </c>
      <c r="H27" s="19">
        <v>6.9444444444444447E-4</v>
      </c>
      <c r="I27" s="4">
        <f t="shared" si="1"/>
        <v>2.6967592592592594E-3</v>
      </c>
      <c r="J27" s="6">
        <f ca="1">RANK(I27,$I$6:INDIRECT(CONCATENATE("$i","$",$C$2)),1)</f>
        <v>20</v>
      </c>
      <c r="K27" s="19">
        <v>1.4699074074074074E-3</v>
      </c>
      <c r="L27" s="19">
        <v>3.4722222222222224E-4</v>
      </c>
      <c r="M27" s="4">
        <f t="shared" si="2"/>
        <v>1.8171296296296297E-3</v>
      </c>
      <c r="N27" s="7">
        <f ca="1">RANK(M27,$M$6:INDIRECT(CONCATENATE("$m","$",$C$2)),1)</f>
        <v>20</v>
      </c>
      <c r="O27" s="10">
        <f t="shared" ca="1" si="3"/>
        <v>60</v>
      </c>
      <c r="P27" s="11">
        <f t="shared" si="4"/>
        <v>7.8819444444444449E-3</v>
      </c>
      <c r="Q27" s="12">
        <f ca="1">RANK(O27,$O$6:INDIRECT(CONCATENATE("$o","$",$C$2)),1)</f>
        <v>22</v>
      </c>
    </row>
    <row r="28" spans="1:17" x14ac:dyDescent="0.2">
      <c r="A28" s="20"/>
      <c r="B28" s="21"/>
      <c r="C28" s="15"/>
      <c r="D28" s="19"/>
      <c r="E28" s="4"/>
      <c r="F28" s="6"/>
      <c r="G28" s="15"/>
      <c r="H28" s="19"/>
      <c r="I28" s="4"/>
      <c r="J28" s="6"/>
      <c r="K28" s="19"/>
      <c r="L28" s="19"/>
      <c r="M28" s="4"/>
      <c r="N28" s="7"/>
      <c r="O28" s="10"/>
      <c r="P28" s="11"/>
      <c r="Q28" s="12"/>
    </row>
    <row r="29" spans="1:17" x14ac:dyDescent="0.2">
      <c r="A29" s="20"/>
      <c r="B29" s="21"/>
      <c r="C29" s="15"/>
      <c r="D29" s="19"/>
      <c r="E29" s="4"/>
      <c r="F29" s="6"/>
      <c r="G29" s="15"/>
      <c r="H29" s="19"/>
      <c r="I29" s="4"/>
      <c r="J29" s="6"/>
      <c r="K29" s="19"/>
      <c r="L29" s="19"/>
      <c r="M29" s="4"/>
      <c r="N29" s="7"/>
      <c r="O29" s="10"/>
      <c r="P29" s="11"/>
      <c r="Q29" s="12"/>
    </row>
    <row r="30" spans="1:17" x14ac:dyDescent="0.2">
      <c r="A30" s="20"/>
      <c r="B30" s="21"/>
      <c r="C30" s="15"/>
      <c r="D30" s="19"/>
      <c r="E30" s="4"/>
      <c r="F30" s="6"/>
      <c r="G30" s="15"/>
      <c r="H30" s="19"/>
      <c r="I30" s="4"/>
      <c r="J30" s="6"/>
      <c r="K30" s="19"/>
      <c r="L30" s="19"/>
      <c r="M30" s="4"/>
      <c r="N30" s="7"/>
      <c r="O30" s="10"/>
      <c r="P30" s="11"/>
      <c r="Q30" s="12"/>
    </row>
    <row r="31" spans="1:17" x14ac:dyDescent="0.2">
      <c r="A31" s="20"/>
      <c r="B31" s="21"/>
      <c r="C31" s="15"/>
      <c r="D31" s="19"/>
      <c r="E31" s="4"/>
      <c r="F31" s="6"/>
      <c r="G31" s="15"/>
      <c r="H31" s="19"/>
      <c r="I31" s="4"/>
      <c r="J31" s="6"/>
      <c r="K31" s="19"/>
      <c r="L31" s="19"/>
      <c r="M31" s="4"/>
      <c r="N31" s="7"/>
      <c r="O31" s="10"/>
      <c r="P31" s="11"/>
      <c r="Q31" s="12"/>
    </row>
    <row r="32" spans="1:17" x14ac:dyDescent="0.2">
      <c r="A32" s="20"/>
      <c r="B32" s="21"/>
      <c r="C32" s="15"/>
      <c r="D32" s="19"/>
      <c r="E32" s="4"/>
      <c r="F32" s="6"/>
      <c r="G32" s="15"/>
      <c r="H32" s="19"/>
      <c r="I32" s="4"/>
      <c r="J32" s="6"/>
      <c r="K32" s="19"/>
      <c r="L32" s="19"/>
      <c r="M32" s="4"/>
      <c r="N32" s="7"/>
      <c r="O32" s="10"/>
      <c r="P32" s="11"/>
      <c r="Q32" s="12"/>
    </row>
    <row r="33" spans="1:17" x14ac:dyDescent="0.2">
      <c r="A33" s="20"/>
      <c r="B33" s="21"/>
      <c r="C33" s="15"/>
      <c r="D33" s="19"/>
      <c r="E33" s="4"/>
      <c r="F33" s="6"/>
      <c r="G33" s="15"/>
      <c r="H33" s="19"/>
      <c r="I33" s="4"/>
      <c r="J33" s="6"/>
      <c r="K33" s="19"/>
      <c r="L33" s="19"/>
      <c r="M33" s="4"/>
      <c r="N33" s="7"/>
      <c r="O33" s="10"/>
      <c r="P33" s="11"/>
      <c r="Q33" s="12"/>
    </row>
    <row r="34" spans="1:17" x14ac:dyDescent="0.2">
      <c r="A34" s="20"/>
      <c r="B34" s="21"/>
      <c r="C34" s="15"/>
      <c r="D34" s="19"/>
      <c r="E34" s="4"/>
      <c r="F34" s="6"/>
      <c r="G34" s="15"/>
      <c r="H34" s="19"/>
      <c r="I34" s="4"/>
      <c r="J34" s="6"/>
      <c r="K34" s="19"/>
      <c r="L34" s="19"/>
      <c r="M34" s="4"/>
      <c r="N34" s="7"/>
      <c r="O34" s="10"/>
      <c r="P34" s="11"/>
      <c r="Q34" s="12"/>
    </row>
    <row r="35" spans="1:17" x14ac:dyDescent="0.2">
      <c r="C35" s="1"/>
      <c r="D35" s="1"/>
      <c r="E35" s="1"/>
      <c r="G35" s="1"/>
      <c r="H35" s="1"/>
      <c r="I35" s="1"/>
      <c r="K35" s="1"/>
      <c r="L35" s="1"/>
      <c r="M35" s="1"/>
      <c r="P35" s="1"/>
    </row>
    <row r="36" spans="1:17" x14ac:dyDescent="0.2">
      <c r="C36" s="1"/>
      <c r="D36" s="1"/>
      <c r="E36" s="1"/>
      <c r="G36" s="1"/>
      <c r="H36" s="1"/>
      <c r="I36" s="1"/>
      <c r="K36" s="1"/>
      <c r="L36" s="1"/>
      <c r="M36" s="1"/>
      <c r="P36" s="1"/>
    </row>
    <row r="37" spans="1:17" x14ac:dyDescent="0.2">
      <c r="C37" s="1"/>
      <c r="D37" s="1"/>
      <c r="E37" s="1"/>
      <c r="G37" s="1"/>
      <c r="H37" s="1"/>
      <c r="I37" s="1"/>
      <c r="K37" s="1"/>
      <c r="L37" s="1"/>
      <c r="M37" s="1"/>
      <c r="P37" s="1"/>
    </row>
    <row r="38" spans="1:17" x14ac:dyDescent="0.2">
      <c r="C38" s="1"/>
      <c r="D38" s="1"/>
      <c r="E38" s="1"/>
      <c r="G38" s="1"/>
      <c r="H38" s="1"/>
      <c r="I38" s="1"/>
      <c r="K38" s="1"/>
      <c r="L38" s="1"/>
      <c r="M38" s="1"/>
      <c r="P38" s="1"/>
    </row>
    <row r="39" spans="1:17" x14ac:dyDescent="0.2">
      <c r="C39" s="1"/>
      <c r="D39" s="1"/>
      <c r="E39" s="1"/>
      <c r="G39" s="1"/>
      <c r="H39" s="1"/>
      <c r="I39" s="1"/>
      <c r="K39" s="1"/>
      <c r="L39" s="1"/>
      <c r="M39" s="1"/>
      <c r="P39" s="1"/>
    </row>
    <row r="40" spans="1:17" x14ac:dyDescent="0.2">
      <c r="C40" s="1"/>
      <c r="D40" s="1"/>
      <c r="E40" s="1"/>
      <c r="G40" s="1"/>
      <c r="H40" s="1"/>
      <c r="I40" s="1"/>
      <c r="K40" s="1"/>
      <c r="L40" s="1"/>
      <c r="M40" s="1"/>
      <c r="P40" s="1"/>
    </row>
    <row r="41" spans="1:17" x14ac:dyDescent="0.2">
      <c r="C41" s="1"/>
      <c r="D41" s="1"/>
      <c r="E41" s="1"/>
      <c r="G41" s="1"/>
      <c r="H41" s="1"/>
      <c r="I41" s="1"/>
      <c r="K41" s="1"/>
      <c r="L41" s="1"/>
      <c r="M41" s="1"/>
      <c r="P41" s="1"/>
    </row>
    <row r="42" spans="1:17" x14ac:dyDescent="0.2">
      <c r="C42" s="1"/>
      <c r="D42" s="1"/>
      <c r="E42" s="1"/>
      <c r="G42" s="1"/>
      <c r="H42" s="1"/>
      <c r="I42" s="1"/>
      <c r="K42" s="1"/>
      <c r="L42" s="1"/>
      <c r="M42" s="1"/>
      <c r="P42" s="1"/>
    </row>
    <row r="43" spans="1:17" x14ac:dyDescent="0.2">
      <c r="C43" s="1"/>
      <c r="D43" s="1"/>
      <c r="E43" s="1"/>
      <c r="G43" s="1"/>
      <c r="H43" s="1"/>
      <c r="I43" s="1"/>
      <c r="K43" s="1"/>
      <c r="L43" s="1"/>
      <c r="M43" s="1"/>
      <c r="P43" s="1"/>
    </row>
    <row r="44" spans="1:17" x14ac:dyDescent="0.2">
      <c r="C44" s="1"/>
      <c r="D44" s="1"/>
      <c r="E44" s="1"/>
      <c r="G44" s="1"/>
      <c r="H44" s="1"/>
      <c r="I44" s="1"/>
      <c r="K44" s="1"/>
      <c r="L44" s="1"/>
      <c r="M44" s="1"/>
      <c r="P44" s="1"/>
    </row>
    <row r="45" spans="1:17" x14ac:dyDescent="0.2">
      <c r="C45" s="1"/>
      <c r="D45" s="1"/>
      <c r="E45" s="1"/>
      <c r="G45" s="1"/>
      <c r="H45" s="1"/>
      <c r="I45" s="1"/>
      <c r="K45" s="1"/>
      <c r="L45" s="1"/>
      <c r="M45" s="1"/>
      <c r="P45" s="1"/>
    </row>
    <row r="46" spans="1:17" x14ac:dyDescent="0.2">
      <c r="C46" s="1"/>
      <c r="D46" s="1"/>
      <c r="E46" s="1"/>
      <c r="G46" s="1"/>
      <c r="H46" s="1"/>
      <c r="I46" s="1"/>
      <c r="K46" s="1"/>
      <c r="L46" s="1"/>
      <c r="M46" s="1"/>
      <c r="P46" s="1"/>
    </row>
    <row r="47" spans="1:17" x14ac:dyDescent="0.2">
      <c r="C47" s="1"/>
      <c r="D47" s="1"/>
      <c r="E47" s="1"/>
      <c r="G47" s="1"/>
      <c r="H47" s="1"/>
      <c r="I47" s="1"/>
      <c r="K47" s="1"/>
      <c r="L47" s="1"/>
      <c r="M47" s="1"/>
      <c r="P47" s="1"/>
    </row>
    <row r="48" spans="1:17" x14ac:dyDescent="0.2">
      <c r="C48" s="1"/>
      <c r="D48" s="1"/>
      <c r="E48" s="1"/>
      <c r="G48" s="1"/>
      <c r="H48" s="1"/>
      <c r="I48" s="1"/>
      <c r="K48" s="1"/>
      <c r="L48" s="1"/>
      <c r="M48" s="1"/>
      <c r="P48" s="1"/>
    </row>
    <row r="49" spans="3:16" x14ac:dyDescent="0.2">
      <c r="C49" s="1"/>
      <c r="D49" s="1"/>
      <c r="E49" s="1"/>
      <c r="G49" s="1"/>
      <c r="H49" s="1"/>
      <c r="I49" s="1"/>
      <c r="K49" s="1"/>
      <c r="L49" s="1"/>
      <c r="M49" s="1"/>
      <c r="P49" s="1"/>
    </row>
    <row r="50" spans="3:16" x14ac:dyDescent="0.2">
      <c r="C50" s="1"/>
      <c r="D50" s="1"/>
      <c r="E50" s="1"/>
      <c r="G50" s="1"/>
      <c r="H50" s="1"/>
      <c r="I50" s="1"/>
      <c r="K50" s="1"/>
      <c r="L50" s="1"/>
      <c r="M50" s="1"/>
      <c r="P50" s="1"/>
    </row>
    <row r="51" spans="3:16" x14ac:dyDescent="0.2">
      <c r="C51" s="1"/>
      <c r="D51" s="1"/>
      <c r="E51" s="1"/>
      <c r="G51" s="1"/>
      <c r="H51" s="1"/>
      <c r="I51" s="1"/>
      <c r="K51" s="1"/>
      <c r="L51" s="1"/>
      <c r="M51" s="1"/>
      <c r="P51" s="1"/>
    </row>
    <row r="52" spans="3:16" x14ac:dyDescent="0.2">
      <c r="C52" s="1"/>
      <c r="D52" s="1"/>
      <c r="E52" s="1"/>
      <c r="G52" s="1"/>
      <c r="H52" s="1"/>
      <c r="I52" s="1"/>
      <c r="K52" s="1"/>
      <c r="L52" s="1"/>
      <c r="M52" s="1"/>
      <c r="P52" s="1"/>
    </row>
    <row r="53" spans="3:16" x14ac:dyDescent="0.2">
      <c r="C53" s="1"/>
      <c r="D53" s="1"/>
      <c r="E53" s="1"/>
      <c r="G53" s="1"/>
      <c r="H53" s="1"/>
      <c r="I53" s="1"/>
      <c r="K53" s="1"/>
      <c r="L53" s="1"/>
      <c r="M53" s="1"/>
      <c r="P53" s="1"/>
    </row>
    <row r="54" spans="3:16" x14ac:dyDescent="0.2">
      <c r="C54" s="1"/>
      <c r="D54" s="1"/>
      <c r="E54" s="1"/>
      <c r="G54" s="1"/>
      <c r="H54" s="1"/>
      <c r="I54" s="1"/>
      <c r="K54" s="1"/>
      <c r="L54" s="1"/>
      <c r="M54" s="1"/>
      <c r="P54" s="1"/>
    </row>
    <row r="55" spans="3:16" x14ac:dyDescent="0.2">
      <c r="C55" s="1"/>
      <c r="D55" s="1"/>
      <c r="E55" s="1"/>
      <c r="G55" s="1"/>
      <c r="H55" s="1"/>
      <c r="I55" s="1"/>
      <c r="K55" s="1"/>
      <c r="L55" s="1"/>
      <c r="M55" s="1"/>
      <c r="P55" s="1"/>
    </row>
    <row r="56" spans="3:16" x14ac:dyDescent="0.2">
      <c r="C56" s="1"/>
      <c r="D56" s="1"/>
      <c r="E56" s="1"/>
      <c r="G56" s="1"/>
      <c r="H56" s="1"/>
      <c r="I56" s="1"/>
      <c r="K56" s="1"/>
      <c r="L56" s="1"/>
      <c r="M56" s="1"/>
      <c r="P56" s="1"/>
    </row>
    <row r="57" spans="3:16" x14ac:dyDescent="0.2">
      <c r="C57" s="1"/>
      <c r="D57" s="1"/>
      <c r="E57" s="1"/>
      <c r="G57" s="1"/>
      <c r="H57" s="1"/>
      <c r="I57" s="1"/>
      <c r="K57" s="1"/>
      <c r="L57" s="1"/>
      <c r="M57" s="1"/>
      <c r="P57" s="1"/>
    </row>
    <row r="58" spans="3:16" x14ac:dyDescent="0.2">
      <c r="C58" s="1"/>
      <c r="D58" s="1"/>
      <c r="E58" s="1"/>
      <c r="G58" s="1"/>
      <c r="H58" s="1"/>
      <c r="I58" s="1"/>
      <c r="K58" s="1"/>
      <c r="L58" s="1"/>
      <c r="M58" s="1"/>
      <c r="P58" s="1"/>
    </row>
    <row r="59" spans="3:16" x14ac:dyDescent="0.2">
      <c r="C59" s="1"/>
      <c r="D59" s="1"/>
      <c r="E59" s="1"/>
      <c r="G59" s="1"/>
      <c r="H59" s="1"/>
      <c r="I59" s="1"/>
      <c r="K59" s="1"/>
      <c r="L59" s="1"/>
      <c r="M59" s="1"/>
      <c r="P59" s="1"/>
    </row>
    <row r="60" spans="3:16" x14ac:dyDescent="0.2">
      <c r="C60" s="1"/>
      <c r="D60" s="1"/>
      <c r="E60" s="1"/>
      <c r="G60" s="1"/>
      <c r="H60" s="1"/>
      <c r="I60" s="1"/>
      <c r="K60" s="1"/>
      <c r="L60" s="1"/>
      <c r="M60" s="1"/>
      <c r="P60" s="1"/>
    </row>
    <row r="61" spans="3:16" x14ac:dyDescent="0.2">
      <c r="C61" s="1"/>
      <c r="D61" s="1"/>
      <c r="E61" s="1"/>
      <c r="G61" s="1"/>
      <c r="H61" s="1"/>
      <c r="I61" s="1"/>
      <c r="K61" s="1"/>
      <c r="L61" s="1"/>
      <c r="M61" s="1"/>
      <c r="P61" s="1"/>
    </row>
    <row r="62" spans="3:16" x14ac:dyDescent="0.2">
      <c r="C62" s="1"/>
      <c r="D62" s="1"/>
      <c r="E62" s="1"/>
      <c r="G62" s="1"/>
      <c r="H62" s="1"/>
      <c r="I62" s="1"/>
      <c r="K62" s="1"/>
      <c r="L62" s="1"/>
      <c r="M62" s="1"/>
      <c r="P62" s="1"/>
    </row>
    <row r="63" spans="3:16" x14ac:dyDescent="0.2">
      <c r="C63" s="1"/>
      <c r="D63" s="1"/>
      <c r="E63" s="1"/>
      <c r="G63" s="1"/>
      <c r="H63" s="1"/>
      <c r="I63" s="1"/>
      <c r="K63" s="1"/>
      <c r="L63" s="1"/>
      <c r="M63" s="1"/>
      <c r="P63" s="1"/>
    </row>
    <row r="64" spans="3:16" x14ac:dyDescent="0.2">
      <c r="C64" s="1"/>
      <c r="D64" s="1"/>
      <c r="E64" s="1"/>
      <c r="G64" s="1"/>
      <c r="H64" s="1"/>
      <c r="I64" s="1"/>
      <c r="K64" s="1"/>
      <c r="L64" s="1"/>
      <c r="M64" s="1"/>
      <c r="P64" s="1"/>
    </row>
    <row r="65" spans="3:16" x14ac:dyDescent="0.2">
      <c r="C65" s="1"/>
      <c r="D65" s="1"/>
      <c r="E65" s="1"/>
      <c r="G65" s="1"/>
      <c r="H65" s="1"/>
      <c r="I65" s="1"/>
      <c r="K65" s="1"/>
      <c r="L65" s="1"/>
      <c r="M65" s="1"/>
      <c r="P65" s="1"/>
    </row>
    <row r="66" spans="3:16" x14ac:dyDescent="0.2">
      <c r="C66" s="1"/>
      <c r="D66" s="1"/>
      <c r="E66" s="1"/>
      <c r="G66" s="1"/>
      <c r="H66" s="1"/>
      <c r="I66" s="1"/>
      <c r="K66" s="1"/>
      <c r="L66" s="1"/>
      <c r="M66" s="1"/>
      <c r="P66" s="1"/>
    </row>
    <row r="67" spans="3:16" x14ac:dyDescent="0.2">
      <c r="C67" s="1"/>
      <c r="D67" s="1"/>
      <c r="E67" s="1"/>
      <c r="G67" s="1"/>
      <c r="H67" s="1"/>
      <c r="I67" s="1"/>
      <c r="K67" s="1"/>
      <c r="L67" s="1"/>
      <c r="M67" s="1"/>
      <c r="P67" s="1"/>
    </row>
    <row r="68" spans="3:16" x14ac:dyDescent="0.2">
      <c r="C68" s="1"/>
      <c r="D68" s="1"/>
      <c r="E68" s="1"/>
      <c r="G68" s="1"/>
      <c r="H68" s="1"/>
      <c r="I68" s="1"/>
      <c r="K68" s="1"/>
      <c r="L68" s="1"/>
      <c r="M68" s="1"/>
      <c r="P68" s="1"/>
    </row>
    <row r="69" spans="3:16" x14ac:dyDescent="0.2">
      <c r="C69" s="1"/>
      <c r="D69" s="1"/>
      <c r="E69" s="1"/>
      <c r="G69" s="1"/>
      <c r="H69" s="1"/>
      <c r="I69" s="1"/>
      <c r="K69" s="1"/>
      <c r="L69" s="1"/>
      <c r="M69" s="1"/>
      <c r="P69" s="1"/>
    </row>
    <row r="70" spans="3:16" x14ac:dyDescent="0.2">
      <c r="C70" s="1"/>
      <c r="D70" s="1"/>
      <c r="E70" s="1"/>
      <c r="G70" s="1"/>
      <c r="H70" s="1"/>
      <c r="I70" s="1"/>
      <c r="K70" s="1"/>
      <c r="L70" s="1"/>
      <c r="M70" s="1"/>
      <c r="P70" s="1"/>
    </row>
    <row r="71" spans="3:16" x14ac:dyDescent="0.2">
      <c r="C71" s="1"/>
      <c r="D71" s="1"/>
      <c r="E71" s="1"/>
      <c r="G71" s="1"/>
      <c r="H71" s="1"/>
      <c r="I71" s="1"/>
      <c r="K71" s="1"/>
      <c r="L71" s="1"/>
      <c r="M71" s="1"/>
      <c r="P71" s="1"/>
    </row>
    <row r="72" spans="3:16" x14ac:dyDescent="0.2">
      <c r="C72" s="1"/>
      <c r="D72" s="1"/>
      <c r="E72" s="1"/>
      <c r="G72" s="1"/>
      <c r="H72" s="1"/>
      <c r="I72" s="1"/>
      <c r="K72" s="1"/>
      <c r="L72" s="1"/>
      <c r="M72" s="1"/>
      <c r="P72" s="1"/>
    </row>
    <row r="73" spans="3:16" x14ac:dyDescent="0.2">
      <c r="C73" s="1"/>
      <c r="D73" s="1"/>
      <c r="E73" s="1"/>
      <c r="G73" s="1"/>
      <c r="H73" s="1"/>
      <c r="I73" s="1"/>
      <c r="K73" s="1"/>
      <c r="L73" s="1"/>
      <c r="M73" s="1"/>
      <c r="P73" s="1"/>
    </row>
    <row r="74" spans="3:16" x14ac:dyDescent="0.2">
      <c r="C74" s="1"/>
      <c r="D74" s="1"/>
      <c r="E74" s="1"/>
      <c r="G74" s="1"/>
      <c r="H74" s="1"/>
      <c r="I74" s="1"/>
      <c r="K74" s="1"/>
      <c r="L74" s="1"/>
      <c r="M74" s="1"/>
      <c r="P74" s="1"/>
    </row>
    <row r="75" spans="3:16" x14ac:dyDescent="0.2">
      <c r="C75" s="1"/>
      <c r="D75" s="1"/>
      <c r="E75" s="1"/>
      <c r="G75" s="1"/>
      <c r="H75" s="1"/>
      <c r="I75" s="1"/>
      <c r="K75" s="1"/>
      <c r="L75" s="1"/>
      <c r="M75" s="1"/>
      <c r="P75" s="1"/>
    </row>
    <row r="76" spans="3:16" x14ac:dyDescent="0.2">
      <c r="C76" s="1"/>
      <c r="D76" s="1"/>
      <c r="E76" s="1"/>
      <c r="G76" s="1"/>
      <c r="H76" s="1"/>
      <c r="I76" s="1"/>
      <c r="K76" s="1"/>
      <c r="L76" s="1"/>
      <c r="M76" s="1"/>
      <c r="P76" s="1"/>
    </row>
    <row r="77" spans="3:16" x14ac:dyDescent="0.2">
      <c r="C77" s="1"/>
      <c r="D77" s="1"/>
      <c r="E77" s="1"/>
      <c r="G77" s="1"/>
      <c r="H77" s="1"/>
      <c r="I77" s="1"/>
      <c r="K77" s="1"/>
      <c r="L77" s="1"/>
      <c r="M77" s="1"/>
      <c r="P77" s="1"/>
    </row>
    <row r="78" spans="3:16" x14ac:dyDescent="0.2">
      <c r="C78" s="1"/>
      <c r="D78" s="1"/>
      <c r="E78" s="1"/>
      <c r="G78" s="1"/>
      <c r="H78" s="1"/>
      <c r="I78" s="1"/>
      <c r="K78" s="1"/>
      <c r="L78" s="1"/>
      <c r="M78" s="1"/>
      <c r="P78" s="1"/>
    </row>
    <row r="79" spans="3:16" x14ac:dyDescent="0.2">
      <c r="C79" s="1"/>
      <c r="D79" s="1"/>
      <c r="E79" s="1"/>
      <c r="G79" s="1"/>
      <c r="H79" s="1"/>
      <c r="I79" s="1"/>
      <c r="K79" s="1"/>
      <c r="L79" s="1"/>
      <c r="M79" s="1"/>
      <c r="P79" s="1"/>
    </row>
    <row r="80" spans="3:16" x14ac:dyDescent="0.2">
      <c r="C80" s="1"/>
      <c r="D80" s="1"/>
      <c r="E80" s="1"/>
      <c r="G80" s="1"/>
      <c r="H80" s="1"/>
      <c r="I80" s="1"/>
      <c r="K80" s="1"/>
      <c r="L80" s="1"/>
      <c r="M80" s="1"/>
      <c r="P80" s="1"/>
    </row>
    <row r="81" spans="3:16" x14ac:dyDescent="0.2">
      <c r="C81" s="1"/>
      <c r="D81" s="1"/>
      <c r="E81" s="1"/>
      <c r="G81" s="1"/>
      <c r="H81" s="1"/>
      <c r="I81" s="1"/>
      <c r="K81" s="1"/>
      <c r="L81" s="1"/>
      <c r="M81" s="1"/>
      <c r="P81" s="1"/>
    </row>
    <row r="82" spans="3:16" x14ac:dyDescent="0.2">
      <c r="C82" s="1"/>
      <c r="D82" s="1"/>
      <c r="E82" s="1"/>
      <c r="G82" s="1"/>
      <c r="H82" s="1"/>
      <c r="I82" s="1"/>
      <c r="K82" s="1"/>
      <c r="L82" s="1"/>
      <c r="M82" s="1"/>
      <c r="P82" s="1"/>
    </row>
    <row r="83" spans="3:16" x14ac:dyDescent="0.2">
      <c r="C83" s="1"/>
      <c r="D83" s="1"/>
      <c r="E83" s="1"/>
      <c r="G83" s="1"/>
      <c r="H83" s="1"/>
      <c r="I83" s="1"/>
      <c r="K83" s="1"/>
      <c r="L83" s="1"/>
      <c r="M83" s="1"/>
      <c r="P83" s="1"/>
    </row>
    <row r="84" spans="3:16" x14ac:dyDescent="0.2">
      <c r="C84" s="1"/>
      <c r="D84" s="1"/>
      <c r="E84" s="1"/>
      <c r="G84" s="1"/>
      <c r="H84" s="1"/>
      <c r="I84" s="1"/>
      <c r="K84" s="1"/>
      <c r="L84" s="1"/>
      <c r="M84" s="1"/>
      <c r="P84" s="1"/>
    </row>
    <row r="85" spans="3:16" x14ac:dyDescent="0.2">
      <c r="C85" s="1"/>
      <c r="D85" s="1"/>
      <c r="E85" s="1"/>
      <c r="G85" s="1"/>
      <c r="H85" s="1"/>
      <c r="I85" s="1"/>
      <c r="K85" s="1"/>
      <c r="L85" s="1"/>
      <c r="M85" s="1"/>
      <c r="P85" s="1"/>
    </row>
    <row r="86" spans="3:16" x14ac:dyDescent="0.2">
      <c r="C86" s="1"/>
      <c r="D86" s="1"/>
      <c r="E86" s="1"/>
      <c r="G86" s="1"/>
      <c r="H86" s="1"/>
      <c r="I86" s="1"/>
      <c r="K86" s="1"/>
      <c r="L86" s="1"/>
      <c r="M86" s="1"/>
      <c r="P86" s="1"/>
    </row>
    <row r="87" spans="3:16" x14ac:dyDescent="0.2">
      <c r="C87" s="1"/>
      <c r="D87" s="1"/>
      <c r="E87" s="1"/>
      <c r="G87" s="1"/>
      <c r="H87" s="1"/>
      <c r="I87" s="1"/>
      <c r="K87" s="1"/>
      <c r="L87" s="1"/>
      <c r="M87" s="1"/>
      <c r="P87" s="1"/>
    </row>
    <row r="88" spans="3:16" x14ac:dyDescent="0.2">
      <c r="C88" s="1"/>
      <c r="D88" s="1"/>
      <c r="E88" s="1"/>
      <c r="G88" s="1"/>
      <c r="H88" s="1"/>
      <c r="I88" s="1"/>
      <c r="K88" s="1"/>
      <c r="L88" s="1"/>
      <c r="M88" s="1"/>
      <c r="P88" s="1"/>
    </row>
    <row r="89" spans="3:16" x14ac:dyDescent="0.2">
      <c r="C89" s="1"/>
      <c r="D89" s="1"/>
      <c r="E89" s="1"/>
      <c r="G89" s="1"/>
      <c r="H89" s="1"/>
      <c r="I89" s="1"/>
      <c r="K89" s="1"/>
      <c r="L89" s="1"/>
      <c r="M89" s="1"/>
      <c r="P89" s="1"/>
    </row>
    <row r="90" spans="3:16" x14ac:dyDescent="0.2">
      <c r="C90" s="1"/>
      <c r="D90" s="1"/>
      <c r="E90" s="1"/>
      <c r="G90" s="1"/>
      <c r="H90" s="1"/>
      <c r="I90" s="1"/>
      <c r="K90" s="1"/>
      <c r="L90" s="1"/>
      <c r="M90" s="1"/>
      <c r="P90" s="1"/>
    </row>
    <row r="91" spans="3:16" x14ac:dyDescent="0.2">
      <c r="C91" s="1"/>
      <c r="D91" s="1"/>
      <c r="E91" s="1"/>
      <c r="G91" s="1"/>
      <c r="H91" s="1"/>
      <c r="I91" s="1"/>
      <c r="K91" s="1"/>
      <c r="L91" s="1"/>
      <c r="M91" s="1"/>
      <c r="P91" s="1"/>
    </row>
    <row r="92" spans="3:16" x14ac:dyDescent="0.2">
      <c r="C92" s="1"/>
      <c r="D92" s="1"/>
      <c r="E92" s="1"/>
      <c r="G92" s="1"/>
      <c r="H92" s="1"/>
      <c r="I92" s="1"/>
      <c r="K92" s="1"/>
      <c r="L92" s="1"/>
      <c r="M92" s="1"/>
      <c r="P92" s="1"/>
    </row>
    <row r="93" spans="3:16" x14ac:dyDescent="0.2">
      <c r="C93" s="1"/>
      <c r="D93" s="1"/>
      <c r="E93" s="1"/>
      <c r="G93" s="1"/>
      <c r="H93" s="1"/>
      <c r="I93" s="1"/>
      <c r="K93" s="1"/>
      <c r="L93" s="1"/>
      <c r="M93" s="1"/>
      <c r="P93" s="1"/>
    </row>
    <row r="94" spans="3:16" x14ac:dyDescent="0.2">
      <c r="C94" s="1"/>
      <c r="D94" s="1"/>
      <c r="E94" s="1"/>
      <c r="G94" s="1"/>
      <c r="H94" s="1"/>
      <c r="I94" s="1"/>
      <c r="K94" s="1"/>
      <c r="L94" s="1"/>
      <c r="M94" s="1"/>
      <c r="P94" s="1"/>
    </row>
    <row r="95" spans="3:16" x14ac:dyDescent="0.2">
      <c r="C95" s="1"/>
      <c r="D95" s="1"/>
      <c r="E95" s="1"/>
      <c r="G95" s="1"/>
      <c r="H95" s="1"/>
      <c r="I95" s="1"/>
      <c r="K95" s="1"/>
      <c r="L95" s="1"/>
      <c r="M95" s="1"/>
      <c r="P95" s="1"/>
    </row>
    <row r="96" spans="3:16" x14ac:dyDescent="0.2">
      <c r="C96" s="1"/>
      <c r="D96" s="1"/>
      <c r="E96" s="1"/>
      <c r="G96" s="1"/>
      <c r="H96" s="1"/>
      <c r="I96" s="1"/>
      <c r="K96" s="1"/>
      <c r="L96" s="1"/>
      <c r="M96" s="1"/>
      <c r="P96" s="1"/>
    </row>
  </sheetData>
  <sortState ref="A6:Q27">
    <sortCondition ref="Q6:Q27"/>
  </sortState>
  <mergeCells count="6">
    <mergeCell ref="A4:B4"/>
    <mergeCell ref="A3:Q3"/>
    <mergeCell ref="C4:F4"/>
    <mergeCell ref="G4:J4"/>
    <mergeCell ref="K4:N4"/>
    <mergeCell ref="O4:Q4"/>
  </mergeCells>
  <phoneticPr fontId="0" type="noConversion"/>
  <conditionalFormatting sqref="F7">
    <cfRule type="expression" dxfId="1" priority="1" stopIfTrue="1">
      <formula>"je.chyba(f16)"</formula>
    </cfRule>
  </conditionalFormatting>
  <pageMargins left="0.78740157499999996" right="0.78740157499999996" top="0.984251969" bottom="0.984251969" header="0.4921259845" footer="0.4921259845"/>
  <pageSetup paperSize="9" scale="8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97"/>
  <sheetViews>
    <sheetView zoomScaleNormal="100" workbookViewId="0">
      <pane xSplit="2" ySplit="5" topLeftCell="C13" activePane="bottomRight" state="frozen"/>
      <selection pane="topRight" activeCell="C1" sqref="C1"/>
      <selection pane="bottomLeft" activeCell="A6" sqref="A6"/>
      <selection pane="bottomRight" activeCell="A13" sqref="A13"/>
    </sheetView>
  </sheetViews>
  <sheetFormatPr defaultRowHeight="12.75" x14ac:dyDescent="0.2"/>
  <cols>
    <col min="1" max="1" width="3.28515625" customWidth="1"/>
    <col min="2" max="2" width="21.85546875" customWidth="1"/>
    <col min="3" max="5" width="8.140625" customWidth="1"/>
    <col min="6" max="6" width="7.28515625" customWidth="1"/>
    <col min="7" max="9" width="8.140625" customWidth="1"/>
    <col min="10" max="10" width="7.28515625" customWidth="1"/>
    <col min="11" max="13" width="8.140625" customWidth="1"/>
    <col min="14" max="14" width="7.28515625" customWidth="1"/>
    <col min="15" max="15" width="13.7109375" bestFit="1" customWidth="1"/>
    <col min="16" max="16" width="11.85546875" customWidth="1"/>
    <col min="17" max="17" width="14.42578125" customWidth="1"/>
  </cols>
  <sheetData>
    <row r="1" spans="1:19" hidden="1" x14ac:dyDescent="0.2">
      <c r="A1" t="s">
        <v>0</v>
      </c>
      <c r="B1" t="s">
        <v>1</v>
      </c>
      <c r="C1" t="s">
        <v>2</v>
      </c>
    </row>
    <row r="2" spans="1:19" hidden="1" x14ac:dyDescent="0.2">
      <c r="A2">
        <f>COUNTA(B6:B98)</f>
        <v>18</v>
      </c>
      <c r="B2">
        <v>6</v>
      </c>
      <c r="C2">
        <f>(A2+B2)-1</f>
        <v>23</v>
      </c>
    </row>
    <row r="3" spans="1:19" x14ac:dyDescent="0.2">
      <c r="A3" s="36" t="str">
        <f>mladší!A3</f>
        <v>MIKULÁŠSKÉ KLÁNÍ, 12. 12. 2015, Rtyně v Podkrkonoší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14.25" x14ac:dyDescent="0.2">
      <c r="A4" s="43" t="s">
        <v>21</v>
      </c>
      <c r="B4" s="44"/>
      <c r="C4" s="37" t="s">
        <v>4</v>
      </c>
      <c r="D4" s="38"/>
      <c r="E4" s="38"/>
      <c r="F4" s="39"/>
      <c r="G4" s="38" t="s">
        <v>5</v>
      </c>
      <c r="H4" s="38"/>
      <c r="I4" s="38"/>
      <c r="J4" s="39"/>
      <c r="K4" s="37" t="s">
        <v>6</v>
      </c>
      <c r="L4" s="38"/>
      <c r="M4" s="38"/>
      <c r="N4" s="40"/>
      <c r="O4" s="41" t="s">
        <v>7</v>
      </c>
      <c r="P4" s="38"/>
      <c r="Q4" s="42"/>
    </row>
    <row r="5" spans="1:19" ht="15" thickBot="1" x14ac:dyDescent="0.25">
      <c r="A5" s="23" t="s">
        <v>8</v>
      </c>
      <c r="B5" s="24" t="s">
        <v>9</v>
      </c>
      <c r="C5" s="25" t="s">
        <v>10</v>
      </c>
      <c r="D5" s="25" t="s">
        <v>11</v>
      </c>
      <c r="E5" s="25" t="s">
        <v>12</v>
      </c>
      <c r="F5" s="26" t="s">
        <v>13</v>
      </c>
      <c r="G5" s="25" t="s">
        <v>10</v>
      </c>
      <c r="H5" s="25" t="s">
        <v>11</v>
      </c>
      <c r="I5" s="25" t="s">
        <v>12</v>
      </c>
      <c r="J5" s="26" t="s">
        <v>13</v>
      </c>
      <c r="K5" s="25" t="s">
        <v>10</v>
      </c>
      <c r="L5" s="25" t="s">
        <v>11</v>
      </c>
      <c r="M5" s="25" t="s">
        <v>12</v>
      </c>
      <c r="N5" s="27" t="s">
        <v>13</v>
      </c>
      <c r="O5" s="25" t="s">
        <v>14</v>
      </c>
      <c r="P5" s="25" t="s">
        <v>15</v>
      </c>
      <c r="Q5" s="27" t="s">
        <v>16</v>
      </c>
    </row>
    <row r="6" spans="1:19" x14ac:dyDescent="0.2">
      <c r="A6" s="13">
        <v>14</v>
      </c>
      <c r="B6" s="14" t="s">
        <v>29</v>
      </c>
      <c r="C6" s="22">
        <v>1.5393518518518519E-3</v>
      </c>
      <c r="D6" s="16">
        <v>3.4722222222222224E-4</v>
      </c>
      <c r="E6" s="3">
        <f t="shared" ref="E6:E23" si="0">C6+D6</f>
        <v>1.8865740740740742E-3</v>
      </c>
      <c r="F6" s="5">
        <f ca="1">RANK(E6,$E$6:INDIRECT(CONCATENATE("$e","$",$C$2)),1)</f>
        <v>1</v>
      </c>
      <c r="G6" s="22">
        <v>5.4398148148148144E-4</v>
      </c>
      <c r="H6" s="16">
        <v>0</v>
      </c>
      <c r="I6" s="3">
        <f t="shared" ref="I6:I23" si="1">G6+H6</f>
        <v>5.4398148148148144E-4</v>
      </c>
      <c r="J6" s="5">
        <f ca="1">RANK(I6,$I$6:INDIRECT(CONCATENATE("$i","$",$C$2)),1)</f>
        <v>4</v>
      </c>
      <c r="K6" s="16">
        <v>4.4618055555555551E-4</v>
      </c>
      <c r="L6" s="16">
        <v>0</v>
      </c>
      <c r="M6" s="3">
        <f t="shared" ref="M6:M23" si="2">K6+L6</f>
        <v>4.4618055555555551E-4</v>
      </c>
      <c r="N6" s="7">
        <f ca="1">RANK(M6,$M$6:INDIRECT(CONCATENATE("$m","$",$C$2)),1)</f>
        <v>2</v>
      </c>
      <c r="O6" s="8">
        <f t="shared" ref="O6:O23" ca="1" si="3">F6+J6+N6</f>
        <v>7</v>
      </c>
      <c r="P6" s="9">
        <f t="shared" ref="P6:P23" si="4">E6+I6+M6</f>
        <v>2.8767361111111112E-3</v>
      </c>
      <c r="Q6" s="12">
        <f ca="1">RANK(O6,$O$6:INDIRECT(CONCATENATE("$o","$",$C$2)),1)</f>
        <v>1</v>
      </c>
      <c r="S6" s="2"/>
    </row>
    <row r="7" spans="1:19" x14ac:dyDescent="0.2">
      <c r="A7" s="17">
        <v>17</v>
      </c>
      <c r="B7" s="18" t="s">
        <v>17</v>
      </c>
      <c r="C7" s="15">
        <v>1.6666666666666668E-3</v>
      </c>
      <c r="D7" s="19">
        <v>5.2083333333333333E-4</v>
      </c>
      <c r="E7" s="4">
        <f t="shared" si="0"/>
        <v>2.1875000000000002E-3</v>
      </c>
      <c r="F7" s="6">
        <f ca="1">RANK(E7,$E$6:INDIRECT(CONCATENATE("$e","$",$C$2)),1)</f>
        <v>6</v>
      </c>
      <c r="G7" s="19">
        <v>4.7453703703703704E-4</v>
      </c>
      <c r="H7" s="19">
        <v>0</v>
      </c>
      <c r="I7" s="4">
        <f t="shared" si="1"/>
        <v>4.7453703703703704E-4</v>
      </c>
      <c r="J7" s="6">
        <f ca="1">RANK(I7,$I$6:INDIRECT(CONCATENATE("$i","$",$C$2)),1)</f>
        <v>2</v>
      </c>
      <c r="K7" s="19">
        <v>4.0289351851851857E-4</v>
      </c>
      <c r="L7" s="19">
        <v>0</v>
      </c>
      <c r="M7" s="4">
        <f t="shared" si="2"/>
        <v>4.0289351851851857E-4</v>
      </c>
      <c r="N7" s="7">
        <f ca="1">RANK(M7,$M$6:INDIRECT(CONCATENATE("$m","$",$C$2)),1)</f>
        <v>1</v>
      </c>
      <c r="O7" s="10">
        <f t="shared" ca="1" si="3"/>
        <v>9</v>
      </c>
      <c r="P7" s="11">
        <f t="shared" si="4"/>
        <v>3.064930555555556E-3</v>
      </c>
      <c r="Q7" s="12">
        <f ca="1">RANK(O7,$O$6:INDIRECT(CONCATENATE("$o","$",$C$2)),1)</f>
        <v>2</v>
      </c>
    </row>
    <row r="8" spans="1:19" x14ac:dyDescent="0.2">
      <c r="A8" s="17">
        <v>9</v>
      </c>
      <c r="B8" s="31" t="s">
        <v>22</v>
      </c>
      <c r="C8" s="19">
        <v>1.8287037037037037E-3</v>
      </c>
      <c r="D8" s="19">
        <v>3.4722222222222224E-4</v>
      </c>
      <c r="E8" s="4">
        <f t="shared" si="0"/>
        <v>2.1759259259259258E-3</v>
      </c>
      <c r="F8" s="6">
        <f ca="1">RANK(E8,$E$6:INDIRECT(CONCATENATE("$e","$",$C$2)),1)</f>
        <v>5</v>
      </c>
      <c r="G8" s="19">
        <v>5.9027777777777778E-4</v>
      </c>
      <c r="H8" s="19">
        <v>0</v>
      </c>
      <c r="I8" s="4">
        <f t="shared" si="1"/>
        <v>5.9027777777777778E-4</v>
      </c>
      <c r="J8" s="6">
        <f ca="1">RANK(I8,$I$6:INDIRECT(CONCATENATE("$i","$",$C$2)),1)</f>
        <v>5</v>
      </c>
      <c r="K8" s="19">
        <v>5.4722222222222227E-4</v>
      </c>
      <c r="L8" s="19">
        <v>0</v>
      </c>
      <c r="M8" s="4">
        <f t="shared" si="2"/>
        <v>5.4722222222222227E-4</v>
      </c>
      <c r="N8" s="7">
        <f ca="1">RANK(M8,$M$6:INDIRECT(CONCATENATE("$m","$",$C$2)),1)</f>
        <v>3</v>
      </c>
      <c r="O8" s="10">
        <f t="shared" ca="1" si="3"/>
        <v>13</v>
      </c>
      <c r="P8" s="11">
        <f t="shared" si="4"/>
        <v>3.3134259259259258E-3</v>
      </c>
      <c r="Q8" s="12">
        <f ca="1">RANK(O8,$O$6:INDIRECT(CONCATENATE("$o","$",$C$2)),1)</f>
        <v>3</v>
      </c>
    </row>
    <row r="9" spans="1:19" x14ac:dyDescent="0.2">
      <c r="A9" s="17">
        <v>3</v>
      </c>
      <c r="B9" s="31" t="s">
        <v>31</v>
      </c>
      <c r="C9" s="19">
        <v>1.736111111111111E-3</v>
      </c>
      <c r="D9" s="19">
        <v>1.7361111111111112E-4</v>
      </c>
      <c r="E9" s="4">
        <f t="shared" si="0"/>
        <v>1.9097222222222222E-3</v>
      </c>
      <c r="F9" s="6">
        <f ca="1">RANK(E9,$E$6:INDIRECT(CONCATENATE("$e","$",$C$2)),1)</f>
        <v>2</v>
      </c>
      <c r="G9" s="19">
        <v>6.8287037037037025E-4</v>
      </c>
      <c r="H9" s="19">
        <v>0</v>
      </c>
      <c r="I9" s="4">
        <f t="shared" si="1"/>
        <v>6.8287037037037025E-4</v>
      </c>
      <c r="J9" s="6">
        <f ca="1">RANK(I9,$I$6:INDIRECT(CONCATENATE("$i","$",$C$2)),1)</f>
        <v>6</v>
      </c>
      <c r="K9" s="19">
        <v>4.6180555555555553E-4</v>
      </c>
      <c r="L9" s="19">
        <v>1.7361111111111112E-4</v>
      </c>
      <c r="M9" s="4">
        <f t="shared" si="2"/>
        <v>6.3541666666666662E-4</v>
      </c>
      <c r="N9" s="7">
        <f ca="1">RANK(M9,$M$6:INDIRECT(CONCATENATE("$m","$",$C$2)),1)</f>
        <v>8</v>
      </c>
      <c r="O9" s="10">
        <f t="shared" ca="1" si="3"/>
        <v>16</v>
      </c>
      <c r="P9" s="11">
        <f t="shared" si="4"/>
        <v>3.228009259259259E-3</v>
      </c>
      <c r="Q9" s="12">
        <f ca="1">RANK(O9,$O$6:INDIRECT(CONCATENATE("$o","$",$C$2)),1)</f>
        <v>4</v>
      </c>
    </row>
    <row r="10" spans="1:19" x14ac:dyDescent="0.2">
      <c r="A10" s="17">
        <v>2</v>
      </c>
      <c r="B10" s="31" t="s">
        <v>35</v>
      </c>
      <c r="C10" s="19">
        <v>1.5972222222222221E-3</v>
      </c>
      <c r="D10" s="19">
        <v>5.2083333333333333E-4</v>
      </c>
      <c r="E10" s="4">
        <f t="shared" si="0"/>
        <v>2.1180555555555553E-3</v>
      </c>
      <c r="F10" s="6">
        <f ca="1">RANK(E10,$E$6:INDIRECT(CONCATENATE("$e","$",$C$2)),1)</f>
        <v>4</v>
      </c>
      <c r="G10" s="33">
        <v>4.8611111111111104E-4</v>
      </c>
      <c r="H10" s="19">
        <v>0</v>
      </c>
      <c r="I10" s="4">
        <f t="shared" si="1"/>
        <v>4.8611111111111104E-4</v>
      </c>
      <c r="J10" s="6">
        <f ca="1">RANK(I10,$I$6:INDIRECT(CONCATENATE("$i","$",$C$2)),1)</f>
        <v>3</v>
      </c>
      <c r="K10" s="19">
        <v>6.619212962962963E-4</v>
      </c>
      <c r="L10" s="19">
        <v>0</v>
      </c>
      <c r="M10" s="4">
        <f t="shared" si="2"/>
        <v>6.619212962962963E-4</v>
      </c>
      <c r="N10" s="7">
        <f ca="1">RANK(M10,$M$6:INDIRECT(CONCATENATE("$m","$",$C$2)),1)</f>
        <v>9</v>
      </c>
      <c r="O10" s="10">
        <f t="shared" ca="1" si="3"/>
        <v>16</v>
      </c>
      <c r="P10" s="11">
        <f t="shared" si="4"/>
        <v>3.2660879629629628E-3</v>
      </c>
      <c r="Q10" s="12">
        <v>5</v>
      </c>
    </row>
    <row r="11" spans="1:19" x14ac:dyDescent="0.2">
      <c r="A11" s="17">
        <v>1</v>
      </c>
      <c r="B11" s="18" t="s">
        <v>49</v>
      </c>
      <c r="C11" s="19">
        <v>1.5046296296296294E-3</v>
      </c>
      <c r="D11" s="19">
        <v>5.2083333333333333E-4</v>
      </c>
      <c r="E11" s="4">
        <f t="shared" si="0"/>
        <v>2.0254629629629629E-3</v>
      </c>
      <c r="F11" s="6">
        <f ca="1">RANK(E11,$E$6:INDIRECT(CONCATENATE("$e","$",$C$2)),1)</f>
        <v>3</v>
      </c>
      <c r="G11" s="19">
        <v>4.2824074074074075E-4</v>
      </c>
      <c r="H11" s="19">
        <v>0</v>
      </c>
      <c r="I11" s="4">
        <f t="shared" si="1"/>
        <v>4.2824074074074075E-4</v>
      </c>
      <c r="J11" s="6">
        <f ca="1">RANK(I11,$I$6:INDIRECT(CONCATENATE("$i","$",$C$2)),1)</f>
        <v>1</v>
      </c>
      <c r="K11" s="19">
        <v>1E-3</v>
      </c>
      <c r="L11" s="19">
        <v>1.7361111111111112E-4</v>
      </c>
      <c r="M11" s="4">
        <f t="shared" si="2"/>
        <v>1.1736111111111112E-3</v>
      </c>
      <c r="N11" s="7">
        <f ca="1">RANK(M11,$M$6:INDIRECT(CONCATENATE("$m","$",$C$2)),1)</f>
        <v>16</v>
      </c>
      <c r="O11" s="10">
        <f t="shared" ca="1" si="3"/>
        <v>20</v>
      </c>
      <c r="P11" s="11">
        <f t="shared" si="4"/>
        <v>3.627314814814815E-3</v>
      </c>
      <c r="Q11" s="12">
        <f ca="1">RANK(O11,$O$6:INDIRECT(CONCATENATE("$o","$",$C$2)),1)</f>
        <v>6</v>
      </c>
    </row>
    <row r="12" spans="1:19" x14ac:dyDescent="0.2">
      <c r="A12" s="17">
        <v>5</v>
      </c>
      <c r="B12" s="31" t="s">
        <v>18</v>
      </c>
      <c r="C12" s="19">
        <v>1.5856481481481479E-3</v>
      </c>
      <c r="D12" s="19">
        <v>6.9444444444444447E-4</v>
      </c>
      <c r="E12" s="4">
        <f t="shared" si="0"/>
        <v>2.2800925925925922E-3</v>
      </c>
      <c r="F12" s="6">
        <f ca="1">RANK(E12,$E$6:INDIRECT(CONCATENATE("$e","$",$C$2)),1)</f>
        <v>7</v>
      </c>
      <c r="G12" s="19">
        <v>7.291666666666667E-4</v>
      </c>
      <c r="H12" s="19">
        <v>0</v>
      </c>
      <c r="I12" s="4">
        <f t="shared" si="1"/>
        <v>7.291666666666667E-4</v>
      </c>
      <c r="J12" s="6">
        <f ca="1">RANK(I12,$I$6:INDIRECT(CONCATENATE("$i","$",$C$2)),1)</f>
        <v>7</v>
      </c>
      <c r="K12" s="19">
        <v>6.2789351851851851E-4</v>
      </c>
      <c r="L12" s="19">
        <v>0</v>
      </c>
      <c r="M12" s="4">
        <f t="shared" si="2"/>
        <v>6.2789351851851851E-4</v>
      </c>
      <c r="N12" s="7">
        <f ca="1">RANK(M12,$M$6:INDIRECT(CONCATENATE("$m","$",$C$2)),1)</f>
        <v>7</v>
      </c>
      <c r="O12" s="10">
        <f t="shared" ca="1" si="3"/>
        <v>21</v>
      </c>
      <c r="P12" s="11">
        <f t="shared" si="4"/>
        <v>3.6371527777777773E-3</v>
      </c>
      <c r="Q12" s="12">
        <f ca="1">RANK(O12,$O$6:INDIRECT(CONCATENATE("$o","$",$C$2)),1)</f>
        <v>7</v>
      </c>
    </row>
    <row r="13" spans="1:19" x14ac:dyDescent="0.2">
      <c r="A13" s="17">
        <v>12</v>
      </c>
      <c r="B13" s="18" t="s">
        <v>20</v>
      </c>
      <c r="C13" s="19">
        <v>2.1064814814814813E-3</v>
      </c>
      <c r="D13" s="19">
        <v>3.4722222222222224E-4</v>
      </c>
      <c r="E13" s="4">
        <f t="shared" si="0"/>
        <v>2.4537037037037036E-3</v>
      </c>
      <c r="F13" s="6">
        <f ca="1">RANK(E13,$E$6:INDIRECT(CONCATENATE("$e","$",$C$2)),1)</f>
        <v>10</v>
      </c>
      <c r="G13" s="19">
        <v>7.7546296296296304E-4</v>
      </c>
      <c r="H13" s="19">
        <v>1.7361111111111112E-4</v>
      </c>
      <c r="I13" s="4">
        <f t="shared" si="1"/>
        <v>9.4907407407407419E-4</v>
      </c>
      <c r="J13" s="6">
        <f ca="1">RANK(I13,$I$6:INDIRECT(CONCATENATE("$i","$",$C$2)),1)</f>
        <v>12</v>
      </c>
      <c r="K13" s="19">
        <v>5.5011574074074077E-4</v>
      </c>
      <c r="L13" s="19">
        <v>0</v>
      </c>
      <c r="M13" s="4">
        <f t="shared" si="2"/>
        <v>5.5011574074074077E-4</v>
      </c>
      <c r="N13" s="7">
        <f ca="1">RANK(M13,$M$6:INDIRECT(CONCATENATE("$m","$",$C$2)),1)</f>
        <v>4</v>
      </c>
      <c r="O13" s="10">
        <f t="shared" ca="1" si="3"/>
        <v>26</v>
      </c>
      <c r="P13" s="11">
        <f t="shared" si="4"/>
        <v>3.9528935185185188E-3</v>
      </c>
      <c r="Q13" s="12">
        <f ca="1">RANK(O13,$O$6:INDIRECT(CONCATENATE("$o","$",$C$2)),1)</f>
        <v>8</v>
      </c>
    </row>
    <row r="14" spans="1:19" x14ac:dyDescent="0.2">
      <c r="A14" s="17">
        <v>18</v>
      </c>
      <c r="B14" s="18" t="s">
        <v>28</v>
      </c>
      <c r="C14" s="15">
        <v>1.9328703703703704E-3</v>
      </c>
      <c r="D14" s="19">
        <v>6.9444444444444447E-4</v>
      </c>
      <c r="E14" s="4">
        <f t="shared" si="0"/>
        <v>2.627314814814815E-3</v>
      </c>
      <c r="F14" s="6">
        <f ca="1">RANK(E14,$E$6:INDIRECT(CONCATENATE("$e","$",$C$2)),1)</f>
        <v>12</v>
      </c>
      <c r="G14" s="15">
        <v>8.9120370370370362E-4</v>
      </c>
      <c r="H14" s="19">
        <v>0</v>
      </c>
      <c r="I14" s="4">
        <f t="shared" si="1"/>
        <v>8.9120370370370362E-4</v>
      </c>
      <c r="J14" s="6">
        <f ca="1">RANK(I14,$I$6:INDIRECT(CONCATENATE("$i","$",$C$2)),1)</f>
        <v>11</v>
      </c>
      <c r="K14" s="19">
        <v>5.865740740740741E-4</v>
      </c>
      <c r="L14" s="19">
        <v>0</v>
      </c>
      <c r="M14" s="4">
        <f t="shared" si="2"/>
        <v>5.865740740740741E-4</v>
      </c>
      <c r="N14" s="7">
        <f ca="1">RANK(M14,$M$6:INDIRECT(CONCATENATE("$m","$",$C$2)),1)</f>
        <v>5</v>
      </c>
      <c r="O14" s="10">
        <f t="shared" ca="1" si="3"/>
        <v>28</v>
      </c>
      <c r="P14" s="11">
        <f t="shared" si="4"/>
        <v>4.1050925925925925E-3</v>
      </c>
      <c r="Q14" s="12">
        <f ca="1">RANK(O14,$O$6:INDIRECT(CONCATENATE("$o","$",$C$2)),1)</f>
        <v>9</v>
      </c>
    </row>
    <row r="15" spans="1:19" x14ac:dyDescent="0.2">
      <c r="A15" s="17">
        <v>16</v>
      </c>
      <c r="B15" s="18" t="s">
        <v>23</v>
      </c>
      <c r="C15" s="15">
        <v>1.7592592592592592E-3</v>
      </c>
      <c r="D15" s="19">
        <v>1.0416666666666667E-3</v>
      </c>
      <c r="E15" s="4">
        <f t="shared" si="0"/>
        <v>2.8009259259259259E-3</v>
      </c>
      <c r="F15" s="6">
        <f ca="1">RANK(E15,$E$6:INDIRECT(CONCATENATE("$e","$",$C$2)),1)</f>
        <v>13</v>
      </c>
      <c r="G15" s="15">
        <v>7.9861111111111105E-4</v>
      </c>
      <c r="H15" s="19">
        <v>1.7361111111111112E-4</v>
      </c>
      <c r="I15" s="4">
        <f t="shared" si="1"/>
        <v>9.7222222222222219E-4</v>
      </c>
      <c r="J15" s="6">
        <f ca="1">RANK(I15,$I$6:INDIRECT(CONCATENATE("$i","$",$C$2)),1)</f>
        <v>13</v>
      </c>
      <c r="K15" s="19">
        <v>6.0844907407407408E-4</v>
      </c>
      <c r="L15" s="19">
        <v>0</v>
      </c>
      <c r="M15" s="4">
        <f t="shared" si="2"/>
        <v>6.0844907407407408E-4</v>
      </c>
      <c r="N15" s="7">
        <f ca="1">RANK(M15,$M$6:INDIRECT(CONCATENATE("$m","$",$C$2)),1)</f>
        <v>6</v>
      </c>
      <c r="O15" s="10">
        <f t="shared" ca="1" si="3"/>
        <v>32</v>
      </c>
      <c r="P15" s="11">
        <f t="shared" si="4"/>
        <v>4.3815972222222216E-3</v>
      </c>
      <c r="Q15" s="12">
        <f ca="1">RANK(O15,$O$6:INDIRECT(CONCATENATE("$o","$",$C$2)),1)</f>
        <v>10</v>
      </c>
    </row>
    <row r="16" spans="1:19" x14ac:dyDescent="0.2">
      <c r="A16" s="17">
        <v>15</v>
      </c>
      <c r="B16" s="18" t="s">
        <v>55</v>
      </c>
      <c r="C16" s="15">
        <v>2.4652777777777776E-3</v>
      </c>
      <c r="D16" s="19">
        <v>6.9444444444444447E-4</v>
      </c>
      <c r="E16" s="4">
        <f t="shared" si="0"/>
        <v>3.1597222222222222E-3</v>
      </c>
      <c r="F16" s="6">
        <f ca="1">RANK(E16,$E$6:INDIRECT(CONCATENATE("$e","$",$C$2)),1)</f>
        <v>15</v>
      </c>
      <c r="G16" s="15">
        <v>7.407407407407407E-4</v>
      </c>
      <c r="H16" s="19">
        <v>0</v>
      </c>
      <c r="I16" s="4">
        <f t="shared" si="1"/>
        <v>7.407407407407407E-4</v>
      </c>
      <c r="J16" s="6">
        <f ca="1">RANK(I16,$I$6:INDIRECT(CONCATENATE("$i","$",$C$2)),1)</f>
        <v>8</v>
      </c>
      <c r="K16" s="19">
        <v>7.3020833333333347E-4</v>
      </c>
      <c r="L16" s="19">
        <v>1.7361111111111112E-4</v>
      </c>
      <c r="M16" s="4">
        <f t="shared" si="2"/>
        <v>9.0381944444444461E-4</v>
      </c>
      <c r="N16" s="7">
        <f ca="1">RANK(M16,$M$6:INDIRECT(CONCATENATE("$m","$",$C$2)),1)</f>
        <v>12</v>
      </c>
      <c r="O16" s="10">
        <f t="shared" ca="1" si="3"/>
        <v>35</v>
      </c>
      <c r="P16" s="11">
        <f t="shared" si="4"/>
        <v>4.8042824074074073E-3</v>
      </c>
      <c r="Q16" s="12">
        <f ca="1">RANK(O16,$O$6:INDIRECT(CONCATENATE("$o","$",$C$2)),1)</f>
        <v>11</v>
      </c>
    </row>
    <row r="17" spans="1:17" x14ac:dyDescent="0.2">
      <c r="A17" s="17">
        <v>4</v>
      </c>
      <c r="B17" s="31" t="s">
        <v>19</v>
      </c>
      <c r="C17" s="15">
        <v>1.6203703703703703E-3</v>
      </c>
      <c r="D17" s="19">
        <v>8.6805555555555551E-4</v>
      </c>
      <c r="E17" s="4">
        <f t="shared" si="0"/>
        <v>2.488425925925926E-3</v>
      </c>
      <c r="F17" s="6">
        <f ca="1">RANK(E17,$E$6:INDIRECT(CONCATENATE("$e","$",$C$2)),1)</f>
        <v>11</v>
      </c>
      <c r="G17" s="15">
        <v>8.3333333333333339E-4</v>
      </c>
      <c r="H17" s="19">
        <v>3.4722222222222224E-4</v>
      </c>
      <c r="I17" s="4">
        <f t="shared" si="1"/>
        <v>1.1805555555555556E-3</v>
      </c>
      <c r="J17" s="6">
        <f ca="1">RANK(I17,$I$6:INDIRECT(CONCATENATE("$i","$",$C$2)),1)</f>
        <v>15</v>
      </c>
      <c r="K17" s="19">
        <v>3.8483796296296297E-4</v>
      </c>
      <c r="L17" s="19">
        <v>3.4722222222222224E-4</v>
      </c>
      <c r="M17" s="4">
        <f t="shared" si="2"/>
        <v>7.320601851851852E-4</v>
      </c>
      <c r="N17" s="7">
        <f ca="1">RANK(M17,$M$6:INDIRECT(CONCATENATE("$m","$",$C$2)),1)</f>
        <v>10</v>
      </c>
      <c r="O17" s="10">
        <f t="shared" ca="1" si="3"/>
        <v>36</v>
      </c>
      <c r="P17" s="11">
        <f t="shared" si="4"/>
        <v>4.4010416666666668E-3</v>
      </c>
      <c r="Q17" s="12">
        <f ca="1">RANK(O17,$O$6:INDIRECT(CONCATENATE("$o","$",$C$2)),1)</f>
        <v>12</v>
      </c>
    </row>
    <row r="18" spans="1:17" x14ac:dyDescent="0.2">
      <c r="A18" s="17">
        <v>11</v>
      </c>
      <c r="B18" s="31" t="s">
        <v>30</v>
      </c>
      <c r="C18" s="15">
        <v>1.689814814814815E-3</v>
      </c>
      <c r="D18" s="19">
        <v>6.9444444444444447E-4</v>
      </c>
      <c r="E18" s="4">
        <f t="shared" si="0"/>
        <v>2.3842592592592596E-3</v>
      </c>
      <c r="F18" s="6">
        <f ca="1">RANK(E18,$E$6:INDIRECT(CONCATENATE("$e","$",$C$2)),1)</f>
        <v>9</v>
      </c>
      <c r="G18" s="15">
        <v>6.8287037037037025E-4</v>
      </c>
      <c r="H18" s="19">
        <v>1.7361111111111112E-4</v>
      </c>
      <c r="I18" s="4">
        <f t="shared" si="1"/>
        <v>8.5648148148148139E-4</v>
      </c>
      <c r="J18" s="6">
        <f ca="1">RANK(I18,$I$6:INDIRECT(CONCATENATE("$i","$",$C$2)),1)</f>
        <v>10</v>
      </c>
      <c r="K18" s="19">
        <v>7.9513888888888896E-4</v>
      </c>
      <c r="L18" s="19">
        <v>6.9444444444444447E-4</v>
      </c>
      <c r="M18" s="4">
        <f t="shared" si="2"/>
        <v>1.4895833333333334E-3</v>
      </c>
      <c r="N18" s="7">
        <f ca="1">RANK(M18,$M$6:INDIRECT(CONCATENATE("$m","$",$C$2)),1)</f>
        <v>18</v>
      </c>
      <c r="O18" s="10">
        <f t="shared" ca="1" si="3"/>
        <v>37</v>
      </c>
      <c r="P18" s="11">
        <f t="shared" si="4"/>
        <v>4.7303240740740743E-3</v>
      </c>
      <c r="Q18" s="12">
        <f ca="1">RANK(O18,$O$6:INDIRECT(CONCATENATE("$o","$",$C$2)),1)</f>
        <v>13</v>
      </c>
    </row>
    <row r="19" spans="1:17" x14ac:dyDescent="0.2">
      <c r="A19" s="17">
        <v>13</v>
      </c>
      <c r="B19" s="31" t="s">
        <v>54</v>
      </c>
      <c r="C19" s="15">
        <v>2.2569444444444447E-3</v>
      </c>
      <c r="D19" s="19">
        <v>6.9444444444444447E-4</v>
      </c>
      <c r="E19" s="4">
        <f t="shared" si="0"/>
        <v>2.9513888888888892E-3</v>
      </c>
      <c r="F19" s="6">
        <f ca="1">RANK(E19,$E$6:INDIRECT(CONCATENATE("$e","$",$C$2)),1)</f>
        <v>14</v>
      </c>
      <c r="G19" s="15">
        <v>9.1435185185185185E-4</v>
      </c>
      <c r="H19" s="19">
        <v>1.7361111111111112E-4</v>
      </c>
      <c r="I19" s="4">
        <f t="shared" si="1"/>
        <v>1.0879629629629629E-3</v>
      </c>
      <c r="J19" s="6">
        <f ca="1">RANK(I19,$I$6:INDIRECT(CONCATENATE("$i","$",$C$2)),1)</f>
        <v>14</v>
      </c>
      <c r="K19" s="19">
        <v>8.775462962962963E-4</v>
      </c>
      <c r="L19" s="19">
        <v>0</v>
      </c>
      <c r="M19" s="4">
        <f t="shared" si="2"/>
        <v>8.775462962962963E-4</v>
      </c>
      <c r="N19" s="7">
        <f ca="1">RANK(M19,$M$6:INDIRECT(CONCATENATE("$m","$",$C$2)),1)</f>
        <v>11</v>
      </c>
      <c r="O19" s="10">
        <f t="shared" ca="1" si="3"/>
        <v>39</v>
      </c>
      <c r="P19" s="11">
        <f t="shared" si="4"/>
        <v>4.9168981481481485E-3</v>
      </c>
      <c r="Q19" s="12">
        <f ca="1">RANK(O19,$O$6:INDIRECT(CONCATENATE("$o","$",$C$2)),1)</f>
        <v>14</v>
      </c>
    </row>
    <row r="20" spans="1:17" x14ac:dyDescent="0.2">
      <c r="A20" s="17">
        <v>6</v>
      </c>
      <c r="B20" s="18" t="s">
        <v>50</v>
      </c>
      <c r="C20" s="15">
        <v>2.3842592592592591E-3</v>
      </c>
      <c r="D20" s="19">
        <v>1.0416666666666667E-3</v>
      </c>
      <c r="E20" s="4">
        <f t="shared" si="0"/>
        <v>3.425925925925926E-3</v>
      </c>
      <c r="F20" s="6">
        <f ca="1">RANK(E20,$E$6:INDIRECT(CONCATENATE("$e","$",$C$2)),1)</f>
        <v>17</v>
      </c>
      <c r="G20" s="15">
        <v>8.3333333333333339E-4</v>
      </c>
      <c r="H20" s="19">
        <v>0</v>
      </c>
      <c r="I20" s="4">
        <f t="shared" si="1"/>
        <v>8.3333333333333339E-4</v>
      </c>
      <c r="J20" s="6">
        <f ca="1">RANK(I20,$I$6:INDIRECT(CONCATENATE("$i","$",$C$2)),1)</f>
        <v>9</v>
      </c>
      <c r="K20" s="19">
        <v>9.8587962962962974E-4</v>
      </c>
      <c r="L20" s="19">
        <v>1.7361111111111112E-4</v>
      </c>
      <c r="M20" s="4">
        <f t="shared" si="2"/>
        <v>1.1594907407407409E-3</v>
      </c>
      <c r="N20" s="7">
        <f ca="1">RANK(M20,$M$6:INDIRECT(CONCATENATE("$m","$",$C$2)),1)</f>
        <v>15</v>
      </c>
      <c r="O20" s="10">
        <f t="shared" ca="1" si="3"/>
        <v>41</v>
      </c>
      <c r="P20" s="11">
        <f t="shared" si="4"/>
        <v>5.41875E-3</v>
      </c>
      <c r="Q20" s="12">
        <f ca="1">RANK(O20,$O$6:INDIRECT(CONCATENATE("$o","$",$C$2)),1)</f>
        <v>15</v>
      </c>
    </row>
    <row r="21" spans="1:17" x14ac:dyDescent="0.2">
      <c r="A21" s="17">
        <v>10</v>
      </c>
      <c r="B21" s="18" t="s">
        <v>53</v>
      </c>
      <c r="C21" s="15">
        <v>1.6782407407407406E-3</v>
      </c>
      <c r="D21" s="19">
        <v>6.9444444444444447E-4</v>
      </c>
      <c r="E21" s="4">
        <f t="shared" si="0"/>
        <v>2.3726851851851851E-3</v>
      </c>
      <c r="F21" s="6">
        <f ca="1">RANK(E21,$E$6:INDIRECT(CONCATENATE("$e","$",$C$2)),1)</f>
        <v>8</v>
      </c>
      <c r="G21" s="15">
        <v>1.3194444444444443E-3</v>
      </c>
      <c r="H21" s="19">
        <v>1.7361111111111112E-4</v>
      </c>
      <c r="I21" s="4">
        <f t="shared" si="1"/>
        <v>1.4930555555555554E-3</v>
      </c>
      <c r="J21" s="6">
        <f ca="1">RANK(I21,$I$6:INDIRECT(CONCATENATE("$i","$",$C$2)),1)</f>
        <v>18</v>
      </c>
      <c r="K21" s="19">
        <v>1.088310185185185E-3</v>
      </c>
      <c r="L21" s="19">
        <v>1.7361111111111112E-4</v>
      </c>
      <c r="M21" s="4">
        <f t="shared" si="2"/>
        <v>1.2619212962962961E-3</v>
      </c>
      <c r="N21" s="7">
        <f ca="1">RANK(M21,$M$6:INDIRECT(CONCATENATE("$m","$",$C$2)),1)</f>
        <v>17</v>
      </c>
      <c r="O21" s="10">
        <f t="shared" ca="1" si="3"/>
        <v>43</v>
      </c>
      <c r="P21" s="11">
        <f t="shared" si="4"/>
        <v>5.1276620370370365E-3</v>
      </c>
      <c r="Q21" s="12">
        <f ca="1">RANK(O21,$O$6:INDIRECT(CONCATENATE("$o","$",$C$2)),1)</f>
        <v>16</v>
      </c>
    </row>
    <row r="22" spans="1:17" x14ac:dyDescent="0.2">
      <c r="A22" s="17">
        <v>7</v>
      </c>
      <c r="B22" s="18" t="s">
        <v>51</v>
      </c>
      <c r="C22" s="15">
        <v>2.9629629629629628E-3</v>
      </c>
      <c r="D22" s="19">
        <v>8.6805555555555551E-4</v>
      </c>
      <c r="E22" s="4">
        <f t="shared" si="0"/>
        <v>3.8310185185185183E-3</v>
      </c>
      <c r="F22" s="6">
        <f ca="1">RANK(E22,$E$6:INDIRECT(CONCATENATE("$e","$",$C$2)),1)</f>
        <v>18</v>
      </c>
      <c r="G22" s="15">
        <v>1.1805555555555556E-3</v>
      </c>
      <c r="H22" s="19">
        <v>0</v>
      </c>
      <c r="I22" s="4">
        <f t="shared" si="1"/>
        <v>1.1805555555555556E-3</v>
      </c>
      <c r="J22" s="6">
        <f ca="1">RANK(I22,$I$6:INDIRECT(CONCATENATE("$i","$",$C$2)),1)</f>
        <v>15</v>
      </c>
      <c r="K22" s="19">
        <v>9.424768518518519E-4</v>
      </c>
      <c r="L22" s="19">
        <v>1.7361111111111112E-4</v>
      </c>
      <c r="M22" s="4">
        <f t="shared" si="2"/>
        <v>1.116087962962963E-3</v>
      </c>
      <c r="N22" s="7">
        <f ca="1">RANK(M22,$M$6:INDIRECT(CONCATENATE("$m","$",$C$2)),1)</f>
        <v>13</v>
      </c>
      <c r="O22" s="10">
        <f t="shared" ca="1" si="3"/>
        <v>46</v>
      </c>
      <c r="P22" s="11">
        <f t="shared" si="4"/>
        <v>6.1276620370370365E-3</v>
      </c>
      <c r="Q22" s="12">
        <f ca="1">RANK(O22,$O$6:INDIRECT(CONCATENATE("$o","$",$C$2)),1)</f>
        <v>17</v>
      </c>
    </row>
    <row r="23" spans="1:17" x14ac:dyDescent="0.2">
      <c r="A23" s="17">
        <v>8</v>
      </c>
      <c r="B23" s="18" t="s">
        <v>52</v>
      </c>
      <c r="C23" s="15">
        <v>1.7939814814814815E-3</v>
      </c>
      <c r="D23" s="19">
        <v>1.5624999999999999E-3</v>
      </c>
      <c r="E23" s="4">
        <f t="shared" si="0"/>
        <v>3.3564814814814811E-3</v>
      </c>
      <c r="F23" s="6">
        <f ca="1">RANK(E23,$E$6:INDIRECT(CONCATENATE("$e","$",$C$2)),1)</f>
        <v>16</v>
      </c>
      <c r="G23" s="15">
        <v>9.1435185185185185E-4</v>
      </c>
      <c r="H23" s="19">
        <v>5.2083333333333333E-4</v>
      </c>
      <c r="I23" s="4">
        <f t="shared" si="1"/>
        <v>1.4351851851851852E-3</v>
      </c>
      <c r="J23" s="6">
        <f ca="1">RANK(I23,$I$6:INDIRECT(CONCATENATE("$i","$",$C$2)),1)</f>
        <v>17</v>
      </c>
      <c r="K23" s="19">
        <v>7.9305555555555553E-4</v>
      </c>
      <c r="L23" s="19">
        <v>3.4722222222222224E-4</v>
      </c>
      <c r="M23" s="4">
        <f t="shared" si="2"/>
        <v>1.1402777777777778E-3</v>
      </c>
      <c r="N23" s="7">
        <f ca="1">RANK(M23,$M$6:INDIRECT(CONCATENATE("$m","$",$C$2)),1)</f>
        <v>14</v>
      </c>
      <c r="O23" s="10">
        <f t="shared" ca="1" si="3"/>
        <v>47</v>
      </c>
      <c r="P23" s="11">
        <f t="shared" si="4"/>
        <v>5.9319444444444445E-3</v>
      </c>
      <c r="Q23" s="12">
        <f ca="1">RANK(O23,$O$6:INDIRECT(CONCATENATE("$o","$",$C$2)),1)</f>
        <v>18</v>
      </c>
    </row>
    <row r="24" spans="1:17" x14ac:dyDescent="0.2">
      <c r="A24" s="28"/>
      <c r="B24" s="21"/>
      <c r="C24" s="15"/>
      <c r="D24" s="19"/>
      <c r="E24" s="4"/>
      <c r="F24" s="6"/>
      <c r="G24" s="15"/>
      <c r="H24" s="19"/>
      <c r="I24" s="4"/>
      <c r="J24" s="6"/>
      <c r="K24" s="19"/>
      <c r="L24" s="19"/>
      <c r="M24" s="4"/>
      <c r="N24" s="7"/>
      <c r="O24" s="10"/>
      <c r="P24" s="11"/>
      <c r="Q24" s="12"/>
    </row>
    <row r="25" spans="1:17" x14ac:dyDescent="0.2">
      <c r="A25" s="20"/>
      <c r="C25" s="15"/>
      <c r="D25" s="19"/>
      <c r="E25" s="4"/>
      <c r="F25" s="6"/>
      <c r="G25" s="15"/>
      <c r="H25" s="19"/>
      <c r="I25" s="4"/>
      <c r="J25" s="6"/>
      <c r="K25" s="19"/>
      <c r="L25" s="19"/>
      <c r="M25" s="4"/>
      <c r="N25" s="7"/>
      <c r="O25" s="10"/>
      <c r="P25" s="11"/>
      <c r="Q25" s="12"/>
    </row>
    <row r="26" spans="1:17" x14ac:dyDescent="0.2">
      <c r="A26" s="29"/>
      <c r="C26" s="15"/>
      <c r="D26" s="19"/>
      <c r="E26" s="4"/>
      <c r="F26" s="6"/>
      <c r="G26" s="15"/>
      <c r="H26" s="19"/>
      <c r="I26" s="4"/>
      <c r="J26" s="6"/>
      <c r="K26" s="19"/>
      <c r="L26" s="19"/>
      <c r="M26" s="4"/>
      <c r="N26" s="7"/>
      <c r="O26" s="10"/>
      <c r="P26" s="11"/>
      <c r="Q26" s="12"/>
    </row>
    <row r="27" spans="1:17" x14ac:dyDescent="0.2">
      <c r="A27" s="20"/>
      <c r="B27" s="21"/>
      <c r="C27" s="15"/>
      <c r="D27" s="19"/>
      <c r="E27" s="4"/>
      <c r="F27" s="6"/>
      <c r="G27" s="15"/>
      <c r="H27" s="19"/>
      <c r="I27" s="4"/>
      <c r="J27" s="6"/>
      <c r="K27" s="19"/>
      <c r="L27" s="19"/>
      <c r="M27" s="4"/>
      <c r="N27" s="7"/>
      <c r="O27" s="10"/>
      <c r="P27" s="11"/>
      <c r="Q27" s="12"/>
    </row>
    <row r="28" spans="1:17" x14ac:dyDescent="0.2">
      <c r="A28" s="20"/>
      <c r="B28" s="21"/>
      <c r="C28" s="15"/>
      <c r="D28" s="19"/>
      <c r="E28" s="4"/>
      <c r="F28" s="6"/>
      <c r="G28" s="15"/>
      <c r="H28" s="19"/>
      <c r="I28" s="4"/>
      <c r="J28" s="6"/>
      <c r="K28" s="19"/>
      <c r="L28" s="19"/>
      <c r="M28" s="4"/>
      <c r="N28" s="7"/>
      <c r="O28" s="10"/>
      <c r="P28" s="11"/>
      <c r="Q28" s="12"/>
    </row>
    <row r="29" spans="1:17" x14ac:dyDescent="0.2">
      <c r="A29" s="20"/>
      <c r="B29" s="21"/>
      <c r="C29" s="15"/>
      <c r="D29" s="19"/>
      <c r="E29" s="4"/>
      <c r="F29" s="6"/>
      <c r="G29" s="15"/>
      <c r="H29" s="19"/>
      <c r="I29" s="4"/>
      <c r="J29" s="6"/>
      <c r="K29" s="19"/>
      <c r="L29" s="19"/>
      <c r="M29" s="4"/>
      <c r="N29" s="7"/>
      <c r="O29" s="10"/>
      <c r="P29" s="11"/>
      <c r="Q29" s="12"/>
    </row>
    <row r="30" spans="1:17" x14ac:dyDescent="0.2">
      <c r="A30" s="20"/>
      <c r="B30" s="21"/>
      <c r="C30" s="15"/>
      <c r="D30" s="19"/>
      <c r="E30" s="4"/>
      <c r="F30" s="6"/>
      <c r="G30" s="15"/>
      <c r="H30" s="19"/>
      <c r="I30" s="4"/>
      <c r="J30" s="6"/>
      <c r="K30" s="19"/>
      <c r="L30" s="19"/>
      <c r="M30" s="4"/>
      <c r="N30" s="7"/>
      <c r="O30" s="10"/>
      <c r="P30" s="11"/>
      <c r="Q30" s="12"/>
    </row>
    <row r="31" spans="1:17" x14ac:dyDescent="0.2">
      <c r="A31" s="20"/>
      <c r="B31" s="21"/>
      <c r="C31" s="15"/>
      <c r="D31" s="19"/>
      <c r="E31" s="4"/>
      <c r="F31" s="6"/>
      <c r="G31" s="15"/>
      <c r="H31" s="19"/>
      <c r="I31" s="4"/>
      <c r="J31" s="6"/>
      <c r="K31" s="19"/>
      <c r="L31" s="19"/>
      <c r="M31" s="4"/>
      <c r="N31" s="7"/>
      <c r="O31" s="10"/>
      <c r="P31" s="11"/>
      <c r="Q31" s="12"/>
    </row>
    <row r="32" spans="1:17" x14ac:dyDescent="0.2">
      <c r="A32" s="20"/>
      <c r="B32" s="21"/>
      <c r="C32" s="15"/>
      <c r="D32" s="19"/>
      <c r="E32" s="4"/>
      <c r="F32" s="6"/>
      <c r="G32" s="15"/>
      <c r="H32" s="19"/>
      <c r="I32" s="4"/>
      <c r="J32" s="6"/>
      <c r="K32" s="19"/>
      <c r="L32" s="19"/>
      <c r="M32" s="4"/>
      <c r="N32" s="7"/>
      <c r="O32" s="10"/>
      <c r="P32" s="11"/>
      <c r="Q32" s="12"/>
    </row>
    <row r="33" spans="1:17" x14ac:dyDescent="0.2">
      <c r="A33" s="20"/>
      <c r="B33" s="21"/>
      <c r="C33" s="15"/>
      <c r="D33" s="19"/>
      <c r="E33" s="4"/>
      <c r="F33" s="6"/>
      <c r="G33" s="15"/>
      <c r="H33" s="19"/>
      <c r="I33" s="4"/>
      <c r="J33" s="6"/>
      <c r="K33" s="19"/>
      <c r="L33" s="19"/>
      <c r="M33" s="4"/>
      <c r="N33" s="7"/>
      <c r="O33" s="10"/>
      <c r="P33" s="11"/>
      <c r="Q33" s="12"/>
    </row>
    <row r="34" spans="1:17" x14ac:dyDescent="0.2">
      <c r="A34" s="20"/>
      <c r="B34" s="21"/>
      <c r="C34" s="15"/>
      <c r="D34" s="19"/>
      <c r="E34" s="4"/>
      <c r="F34" s="6"/>
      <c r="G34" s="15"/>
      <c r="H34" s="19"/>
      <c r="I34" s="4"/>
      <c r="J34" s="6"/>
      <c r="K34" s="19"/>
      <c r="L34" s="19"/>
      <c r="M34" s="4"/>
      <c r="N34" s="7"/>
      <c r="O34" s="10"/>
      <c r="P34" s="11"/>
      <c r="Q34" s="12"/>
    </row>
    <row r="35" spans="1:17" x14ac:dyDescent="0.2">
      <c r="A35" s="20"/>
      <c r="B35" s="21"/>
      <c r="C35" s="15"/>
      <c r="D35" s="19"/>
      <c r="E35" s="4"/>
      <c r="F35" s="6"/>
      <c r="G35" s="15"/>
      <c r="H35" s="19"/>
      <c r="I35" s="4"/>
      <c r="J35" s="6"/>
      <c r="K35" s="19"/>
      <c r="L35" s="19"/>
      <c r="M35" s="4"/>
      <c r="N35" s="7"/>
      <c r="O35" s="10"/>
      <c r="P35" s="11"/>
      <c r="Q35" s="12"/>
    </row>
    <row r="36" spans="1:17" x14ac:dyDescent="0.2">
      <c r="C36" s="1"/>
      <c r="D36" s="1"/>
      <c r="E36" s="1"/>
      <c r="G36" s="1"/>
      <c r="H36" s="1"/>
      <c r="I36" s="1"/>
      <c r="K36" s="1"/>
      <c r="L36" s="1"/>
      <c r="M36" s="1"/>
      <c r="P36" s="1"/>
    </row>
    <row r="37" spans="1:17" x14ac:dyDescent="0.2">
      <c r="C37" s="1"/>
      <c r="D37" s="1"/>
      <c r="E37" s="1"/>
      <c r="G37" s="1"/>
      <c r="H37" s="1"/>
      <c r="I37" s="1"/>
      <c r="K37" s="1"/>
      <c r="L37" s="1"/>
      <c r="M37" s="1"/>
      <c r="P37" s="1"/>
    </row>
    <row r="38" spans="1:17" x14ac:dyDescent="0.2">
      <c r="C38" s="1"/>
      <c r="D38" s="1"/>
      <c r="E38" s="1"/>
      <c r="G38" s="1"/>
      <c r="H38" s="1"/>
      <c r="I38" s="1"/>
      <c r="K38" s="1"/>
      <c r="L38" s="1"/>
      <c r="M38" s="1"/>
      <c r="P38" s="1"/>
    </row>
    <row r="39" spans="1:17" x14ac:dyDescent="0.2">
      <c r="C39" s="1"/>
      <c r="D39" s="1"/>
      <c r="E39" s="1"/>
      <c r="G39" s="1"/>
      <c r="H39" s="1"/>
      <c r="I39" s="1"/>
      <c r="K39" s="1"/>
      <c r="L39" s="1"/>
      <c r="M39" s="1"/>
      <c r="P39" s="1"/>
    </row>
    <row r="40" spans="1:17" x14ac:dyDescent="0.2">
      <c r="C40" s="1"/>
      <c r="D40" s="1"/>
      <c r="E40" s="1"/>
      <c r="G40" s="1"/>
      <c r="H40" s="1"/>
      <c r="I40" s="1"/>
      <c r="K40" s="1"/>
      <c r="L40" s="1"/>
      <c r="M40" s="1"/>
      <c r="P40" s="1"/>
    </row>
    <row r="41" spans="1:17" x14ac:dyDescent="0.2">
      <c r="C41" s="1"/>
      <c r="D41" s="1"/>
      <c r="E41" s="1"/>
      <c r="G41" s="1"/>
      <c r="H41" s="1"/>
      <c r="I41" s="1"/>
      <c r="K41" s="1"/>
      <c r="L41" s="1"/>
      <c r="M41" s="1"/>
      <c r="P41" s="1"/>
    </row>
    <row r="42" spans="1:17" x14ac:dyDescent="0.2">
      <c r="C42" s="1"/>
      <c r="D42" s="1"/>
      <c r="E42" s="1"/>
      <c r="G42" s="1"/>
      <c r="H42" s="1"/>
      <c r="I42" s="1"/>
      <c r="K42" s="1"/>
      <c r="L42" s="1"/>
      <c r="M42" s="1"/>
      <c r="P42" s="1"/>
    </row>
    <row r="43" spans="1:17" x14ac:dyDescent="0.2">
      <c r="C43" s="1"/>
      <c r="D43" s="1"/>
      <c r="E43" s="1"/>
      <c r="G43" s="1"/>
      <c r="H43" s="1"/>
      <c r="I43" s="1"/>
      <c r="K43" s="1"/>
      <c r="L43" s="1"/>
      <c r="M43" s="1"/>
      <c r="P43" s="1"/>
    </row>
    <row r="44" spans="1:17" x14ac:dyDescent="0.2">
      <c r="C44" s="1"/>
      <c r="D44" s="1"/>
      <c r="E44" s="1"/>
      <c r="G44" s="1"/>
      <c r="H44" s="1"/>
      <c r="I44" s="1"/>
      <c r="K44" s="1"/>
      <c r="L44" s="1"/>
      <c r="M44" s="1"/>
      <c r="P44" s="1"/>
    </row>
    <row r="45" spans="1:17" x14ac:dyDescent="0.2">
      <c r="C45" s="1"/>
      <c r="D45" s="1"/>
      <c r="E45" s="1"/>
      <c r="G45" s="1"/>
      <c r="H45" s="1"/>
      <c r="I45" s="1"/>
      <c r="K45" s="1"/>
      <c r="L45" s="1"/>
      <c r="M45" s="1"/>
      <c r="P45" s="1"/>
    </row>
    <row r="46" spans="1:17" x14ac:dyDescent="0.2">
      <c r="C46" s="1"/>
      <c r="D46" s="1"/>
      <c r="E46" s="1"/>
      <c r="G46" s="1"/>
      <c r="H46" s="1"/>
      <c r="I46" s="1"/>
      <c r="K46" s="1"/>
      <c r="L46" s="1"/>
      <c r="M46" s="1"/>
      <c r="P46" s="1"/>
    </row>
    <row r="47" spans="1:17" x14ac:dyDescent="0.2">
      <c r="C47" s="1"/>
      <c r="D47" s="1"/>
      <c r="E47" s="1"/>
      <c r="G47" s="1"/>
      <c r="H47" s="1"/>
      <c r="I47" s="1"/>
      <c r="K47" s="1"/>
      <c r="L47" s="1"/>
      <c r="M47" s="1"/>
      <c r="P47" s="1"/>
    </row>
    <row r="48" spans="1:17" x14ac:dyDescent="0.2">
      <c r="C48" s="1"/>
      <c r="D48" s="1"/>
      <c r="E48" s="1"/>
      <c r="G48" s="1"/>
      <c r="H48" s="1"/>
      <c r="I48" s="1"/>
      <c r="K48" s="1"/>
      <c r="L48" s="1"/>
      <c r="M48" s="1"/>
      <c r="P48" s="1"/>
    </row>
    <row r="49" spans="3:16" x14ac:dyDescent="0.2">
      <c r="C49" s="1"/>
      <c r="D49" s="1"/>
      <c r="E49" s="1"/>
      <c r="G49" s="1"/>
      <c r="H49" s="1"/>
      <c r="I49" s="1"/>
      <c r="K49" s="1"/>
      <c r="L49" s="1"/>
      <c r="M49" s="1"/>
      <c r="P49" s="1"/>
    </row>
    <row r="50" spans="3:16" x14ac:dyDescent="0.2">
      <c r="C50" s="1"/>
      <c r="D50" s="1"/>
      <c r="E50" s="1"/>
      <c r="G50" s="1"/>
      <c r="H50" s="1"/>
      <c r="I50" s="1"/>
      <c r="K50" s="1"/>
      <c r="L50" s="1"/>
      <c r="M50" s="1"/>
      <c r="P50" s="1"/>
    </row>
    <row r="51" spans="3:16" x14ac:dyDescent="0.2">
      <c r="C51" s="1"/>
      <c r="D51" s="1"/>
      <c r="E51" s="1"/>
      <c r="G51" s="1"/>
      <c r="H51" s="1"/>
      <c r="I51" s="1"/>
      <c r="K51" s="1"/>
      <c r="L51" s="1"/>
      <c r="M51" s="1"/>
      <c r="P51" s="1"/>
    </row>
    <row r="52" spans="3:16" x14ac:dyDescent="0.2">
      <c r="C52" s="1"/>
      <c r="D52" s="1"/>
      <c r="E52" s="1"/>
      <c r="G52" s="1"/>
      <c r="H52" s="1"/>
      <c r="I52" s="1"/>
      <c r="K52" s="1"/>
      <c r="L52" s="1"/>
      <c r="M52" s="1"/>
      <c r="P52" s="1"/>
    </row>
    <row r="53" spans="3:16" x14ac:dyDescent="0.2">
      <c r="C53" s="1"/>
      <c r="D53" s="1"/>
      <c r="E53" s="1"/>
      <c r="G53" s="1"/>
      <c r="H53" s="1"/>
      <c r="I53" s="1"/>
      <c r="K53" s="1"/>
      <c r="L53" s="1"/>
      <c r="M53" s="1"/>
      <c r="P53" s="1"/>
    </row>
    <row r="54" spans="3:16" x14ac:dyDescent="0.2">
      <c r="C54" s="1"/>
      <c r="D54" s="1"/>
      <c r="E54" s="1"/>
      <c r="G54" s="1"/>
      <c r="H54" s="1"/>
      <c r="I54" s="1"/>
      <c r="K54" s="1"/>
      <c r="L54" s="1"/>
      <c r="M54" s="1"/>
      <c r="P54" s="1"/>
    </row>
    <row r="55" spans="3:16" x14ac:dyDescent="0.2">
      <c r="C55" s="1"/>
      <c r="D55" s="1"/>
      <c r="E55" s="1"/>
      <c r="G55" s="1"/>
      <c r="H55" s="1"/>
      <c r="I55" s="1"/>
      <c r="K55" s="1"/>
      <c r="L55" s="1"/>
      <c r="M55" s="1"/>
      <c r="P55" s="1"/>
    </row>
    <row r="56" spans="3:16" x14ac:dyDescent="0.2">
      <c r="C56" s="1"/>
      <c r="D56" s="1"/>
      <c r="E56" s="1"/>
      <c r="G56" s="1"/>
      <c r="H56" s="1"/>
      <c r="I56" s="1"/>
      <c r="K56" s="1"/>
      <c r="L56" s="1"/>
      <c r="M56" s="1"/>
      <c r="P56" s="1"/>
    </row>
    <row r="57" spans="3:16" x14ac:dyDescent="0.2">
      <c r="C57" s="1"/>
      <c r="D57" s="1"/>
      <c r="E57" s="1"/>
      <c r="G57" s="1"/>
      <c r="H57" s="1"/>
      <c r="I57" s="1"/>
      <c r="K57" s="1"/>
      <c r="L57" s="1"/>
      <c r="M57" s="1"/>
      <c r="P57" s="1"/>
    </row>
    <row r="58" spans="3:16" x14ac:dyDescent="0.2">
      <c r="C58" s="1"/>
      <c r="D58" s="1"/>
      <c r="E58" s="1"/>
      <c r="G58" s="1"/>
      <c r="H58" s="1"/>
      <c r="I58" s="1"/>
      <c r="K58" s="1"/>
      <c r="L58" s="1"/>
      <c r="M58" s="1"/>
      <c r="P58" s="1"/>
    </row>
    <row r="59" spans="3:16" x14ac:dyDescent="0.2">
      <c r="C59" s="1"/>
      <c r="D59" s="1"/>
      <c r="E59" s="1"/>
      <c r="G59" s="1"/>
      <c r="H59" s="1"/>
      <c r="I59" s="1"/>
      <c r="K59" s="1"/>
      <c r="L59" s="1"/>
      <c r="M59" s="1"/>
      <c r="P59" s="1"/>
    </row>
    <row r="60" spans="3:16" x14ac:dyDescent="0.2">
      <c r="C60" s="1"/>
      <c r="D60" s="1"/>
      <c r="E60" s="1"/>
      <c r="G60" s="1"/>
      <c r="H60" s="1"/>
      <c r="I60" s="1"/>
      <c r="K60" s="1"/>
      <c r="L60" s="1"/>
      <c r="M60" s="1"/>
      <c r="P60" s="1"/>
    </row>
    <row r="61" spans="3:16" x14ac:dyDescent="0.2">
      <c r="C61" s="1"/>
      <c r="D61" s="1"/>
      <c r="E61" s="1"/>
      <c r="G61" s="1"/>
      <c r="H61" s="1"/>
      <c r="I61" s="1"/>
      <c r="K61" s="1"/>
      <c r="L61" s="1"/>
      <c r="M61" s="1"/>
      <c r="P61" s="1"/>
    </row>
    <row r="62" spans="3:16" x14ac:dyDescent="0.2">
      <c r="C62" s="1"/>
      <c r="D62" s="1"/>
      <c r="E62" s="1"/>
      <c r="G62" s="1"/>
      <c r="H62" s="1"/>
      <c r="I62" s="1"/>
      <c r="K62" s="1"/>
      <c r="L62" s="1"/>
      <c r="M62" s="1"/>
      <c r="P62" s="1"/>
    </row>
    <row r="63" spans="3:16" x14ac:dyDescent="0.2">
      <c r="C63" s="1"/>
      <c r="D63" s="1"/>
      <c r="E63" s="1"/>
      <c r="G63" s="1"/>
      <c r="H63" s="1"/>
      <c r="I63" s="1"/>
      <c r="K63" s="1"/>
      <c r="L63" s="1"/>
      <c r="M63" s="1"/>
      <c r="P63" s="1"/>
    </row>
    <row r="64" spans="3:16" x14ac:dyDescent="0.2">
      <c r="C64" s="1"/>
      <c r="D64" s="1"/>
      <c r="E64" s="1"/>
      <c r="G64" s="1"/>
      <c r="H64" s="1"/>
      <c r="I64" s="1"/>
      <c r="K64" s="1"/>
      <c r="L64" s="1"/>
      <c r="M64" s="1"/>
      <c r="P64" s="1"/>
    </row>
    <row r="65" spans="3:16" x14ac:dyDescent="0.2">
      <c r="C65" s="1"/>
      <c r="D65" s="1"/>
      <c r="E65" s="1"/>
      <c r="G65" s="1"/>
      <c r="H65" s="1"/>
      <c r="I65" s="1"/>
      <c r="K65" s="1"/>
      <c r="L65" s="1"/>
      <c r="M65" s="1"/>
      <c r="P65" s="1"/>
    </row>
    <row r="66" spans="3:16" x14ac:dyDescent="0.2">
      <c r="C66" s="1"/>
      <c r="D66" s="1"/>
      <c r="E66" s="1"/>
      <c r="G66" s="1"/>
      <c r="H66" s="1"/>
      <c r="I66" s="1"/>
      <c r="K66" s="1"/>
      <c r="L66" s="1"/>
      <c r="M66" s="1"/>
      <c r="P66" s="1"/>
    </row>
    <row r="67" spans="3:16" x14ac:dyDescent="0.2">
      <c r="C67" s="1"/>
      <c r="D67" s="1"/>
      <c r="E67" s="1"/>
      <c r="G67" s="1"/>
      <c r="H67" s="1"/>
      <c r="I67" s="1"/>
      <c r="K67" s="1"/>
      <c r="L67" s="1"/>
      <c r="M67" s="1"/>
      <c r="P67" s="1"/>
    </row>
    <row r="68" spans="3:16" x14ac:dyDescent="0.2">
      <c r="C68" s="1"/>
      <c r="D68" s="1"/>
      <c r="E68" s="1"/>
      <c r="G68" s="1"/>
      <c r="H68" s="1"/>
      <c r="I68" s="1"/>
      <c r="K68" s="1"/>
      <c r="L68" s="1"/>
      <c r="M68" s="1"/>
      <c r="P68" s="1"/>
    </row>
    <row r="69" spans="3:16" x14ac:dyDescent="0.2">
      <c r="C69" s="1"/>
      <c r="D69" s="1"/>
      <c r="E69" s="1"/>
      <c r="G69" s="1"/>
      <c r="H69" s="1"/>
      <c r="I69" s="1"/>
      <c r="K69" s="1"/>
      <c r="L69" s="1"/>
      <c r="M69" s="1"/>
      <c r="P69" s="1"/>
    </row>
    <row r="70" spans="3:16" x14ac:dyDescent="0.2">
      <c r="C70" s="1"/>
      <c r="D70" s="1"/>
      <c r="E70" s="1"/>
      <c r="G70" s="1"/>
      <c r="H70" s="1"/>
      <c r="I70" s="1"/>
      <c r="K70" s="1"/>
      <c r="L70" s="1"/>
      <c r="M70" s="1"/>
      <c r="P70" s="1"/>
    </row>
    <row r="71" spans="3:16" x14ac:dyDescent="0.2">
      <c r="C71" s="1"/>
      <c r="D71" s="1"/>
      <c r="E71" s="1"/>
      <c r="G71" s="1"/>
      <c r="H71" s="1"/>
      <c r="I71" s="1"/>
      <c r="K71" s="1"/>
      <c r="L71" s="1"/>
      <c r="M71" s="1"/>
      <c r="P71" s="1"/>
    </row>
    <row r="72" spans="3:16" x14ac:dyDescent="0.2">
      <c r="C72" s="1"/>
      <c r="D72" s="1"/>
      <c r="E72" s="1"/>
      <c r="G72" s="1"/>
      <c r="H72" s="1"/>
      <c r="I72" s="1"/>
      <c r="K72" s="1"/>
      <c r="L72" s="1"/>
      <c r="M72" s="1"/>
      <c r="P72" s="1"/>
    </row>
    <row r="73" spans="3:16" x14ac:dyDescent="0.2">
      <c r="C73" s="1"/>
      <c r="D73" s="1"/>
      <c r="E73" s="1"/>
      <c r="G73" s="1"/>
      <c r="H73" s="1"/>
      <c r="I73" s="1"/>
      <c r="K73" s="1"/>
      <c r="L73" s="1"/>
      <c r="M73" s="1"/>
      <c r="P73" s="1"/>
    </row>
    <row r="74" spans="3:16" x14ac:dyDescent="0.2">
      <c r="C74" s="1"/>
      <c r="D74" s="1"/>
      <c r="E74" s="1"/>
      <c r="G74" s="1"/>
      <c r="H74" s="1"/>
      <c r="I74" s="1"/>
      <c r="K74" s="1"/>
      <c r="L74" s="1"/>
      <c r="M74" s="1"/>
      <c r="P74" s="1"/>
    </row>
    <row r="75" spans="3:16" x14ac:dyDescent="0.2">
      <c r="C75" s="1"/>
      <c r="D75" s="1"/>
      <c r="E75" s="1"/>
      <c r="G75" s="1"/>
      <c r="H75" s="1"/>
      <c r="I75" s="1"/>
      <c r="K75" s="1"/>
      <c r="L75" s="1"/>
      <c r="M75" s="1"/>
      <c r="P75" s="1"/>
    </row>
    <row r="76" spans="3:16" x14ac:dyDescent="0.2">
      <c r="C76" s="1"/>
      <c r="D76" s="1"/>
      <c r="E76" s="1"/>
      <c r="G76" s="1"/>
      <c r="H76" s="1"/>
      <c r="I76" s="1"/>
      <c r="K76" s="1"/>
      <c r="L76" s="1"/>
      <c r="M76" s="1"/>
      <c r="P76" s="1"/>
    </row>
    <row r="77" spans="3:16" x14ac:dyDescent="0.2">
      <c r="C77" s="1"/>
      <c r="D77" s="1"/>
      <c r="E77" s="1"/>
      <c r="G77" s="1"/>
      <c r="H77" s="1"/>
      <c r="I77" s="1"/>
      <c r="K77" s="1"/>
      <c r="L77" s="1"/>
      <c r="M77" s="1"/>
      <c r="P77" s="1"/>
    </row>
    <row r="78" spans="3:16" x14ac:dyDescent="0.2">
      <c r="C78" s="1"/>
      <c r="D78" s="1"/>
      <c r="E78" s="1"/>
      <c r="G78" s="1"/>
      <c r="H78" s="1"/>
      <c r="I78" s="1"/>
      <c r="K78" s="1"/>
      <c r="L78" s="1"/>
      <c r="M78" s="1"/>
      <c r="P78" s="1"/>
    </row>
    <row r="79" spans="3:16" x14ac:dyDescent="0.2">
      <c r="C79" s="1"/>
      <c r="D79" s="1"/>
      <c r="E79" s="1"/>
      <c r="G79" s="1"/>
      <c r="H79" s="1"/>
      <c r="I79" s="1"/>
      <c r="K79" s="1"/>
      <c r="L79" s="1"/>
      <c r="M79" s="1"/>
      <c r="P79" s="1"/>
    </row>
    <row r="80" spans="3:16" x14ac:dyDescent="0.2">
      <c r="C80" s="1"/>
      <c r="D80" s="1"/>
      <c r="E80" s="1"/>
      <c r="G80" s="1"/>
      <c r="H80" s="1"/>
      <c r="I80" s="1"/>
      <c r="K80" s="1"/>
      <c r="L80" s="1"/>
      <c r="M80" s="1"/>
      <c r="P80" s="1"/>
    </row>
    <row r="81" spans="3:16" x14ac:dyDescent="0.2">
      <c r="C81" s="1"/>
      <c r="D81" s="1"/>
      <c r="E81" s="1"/>
      <c r="G81" s="1"/>
      <c r="H81" s="1"/>
      <c r="I81" s="1"/>
      <c r="K81" s="1"/>
      <c r="L81" s="1"/>
      <c r="M81" s="1"/>
      <c r="P81" s="1"/>
    </row>
    <row r="82" spans="3:16" x14ac:dyDescent="0.2">
      <c r="C82" s="1"/>
      <c r="D82" s="1"/>
      <c r="E82" s="1"/>
      <c r="G82" s="1"/>
      <c r="H82" s="1"/>
      <c r="I82" s="1"/>
      <c r="K82" s="1"/>
      <c r="L82" s="1"/>
      <c r="M82" s="1"/>
      <c r="P82" s="1"/>
    </row>
    <row r="83" spans="3:16" x14ac:dyDescent="0.2">
      <c r="C83" s="1"/>
      <c r="D83" s="1"/>
      <c r="E83" s="1"/>
      <c r="G83" s="1"/>
      <c r="H83" s="1"/>
      <c r="I83" s="1"/>
      <c r="K83" s="1"/>
      <c r="L83" s="1"/>
      <c r="M83" s="1"/>
      <c r="P83" s="1"/>
    </row>
    <row r="84" spans="3:16" x14ac:dyDescent="0.2">
      <c r="C84" s="1"/>
      <c r="D84" s="1"/>
      <c r="E84" s="1"/>
      <c r="G84" s="1"/>
      <c r="H84" s="1"/>
      <c r="I84" s="1"/>
      <c r="K84" s="1"/>
      <c r="L84" s="1"/>
      <c r="M84" s="1"/>
      <c r="P84" s="1"/>
    </row>
    <row r="85" spans="3:16" x14ac:dyDescent="0.2">
      <c r="C85" s="1"/>
      <c r="D85" s="1"/>
      <c r="E85" s="1"/>
      <c r="G85" s="1"/>
      <c r="H85" s="1"/>
      <c r="I85" s="1"/>
      <c r="K85" s="1"/>
      <c r="L85" s="1"/>
      <c r="M85" s="1"/>
      <c r="P85" s="1"/>
    </row>
    <row r="86" spans="3:16" x14ac:dyDescent="0.2">
      <c r="C86" s="1"/>
      <c r="D86" s="1"/>
      <c r="E86" s="1"/>
      <c r="G86" s="1"/>
      <c r="H86" s="1"/>
      <c r="I86" s="1"/>
      <c r="K86" s="1"/>
      <c r="L86" s="1"/>
      <c r="M86" s="1"/>
      <c r="P86" s="1"/>
    </row>
    <row r="87" spans="3:16" x14ac:dyDescent="0.2">
      <c r="C87" s="1"/>
      <c r="D87" s="1"/>
      <c r="E87" s="1"/>
      <c r="G87" s="1"/>
      <c r="H87" s="1"/>
      <c r="I87" s="1"/>
      <c r="K87" s="1"/>
      <c r="L87" s="1"/>
      <c r="M87" s="1"/>
      <c r="P87" s="1"/>
    </row>
    <row r="88" spans="3:16" x14ac:dyDescent="0.2">
      <c r="C88" s="1"/>
      <c r="D88" s="1"/>
      <c r="E88" s="1"/>
      <c r="G88" s="1"/>
      <c r="H88" s="1"/>
      <c r="I88" s="1"/>
      <c r="K88" s="1"/>
      <c r="L88" s="1"/>
      <c r="M88" s="1"/>
      <c r="P88" s="1"/>
    </row>
    <row r="89" spans="3:16" x14ac:dyDescent="0.2">
      <c r="C89" s="1"/>
      <c r="D89" s="1"/>
      <c r="E89" s="1"/>
      <c r="G89" s="1"/>
      <c r="H89" s="1"/>
      <c r="I89" s="1"/>
      <c r="K89" s="1"/>
      <c r="L89" s="1"/>
      <c r="M89" s="1"/>
      <c r="P89" s="1"/>
    </row>
    <row r="90" spans="3:16" x14ac:dyDescent="0.2">
      <c r="C90" s="1"/>
      <c r="D90" s="1"/>
      <c r="E90" s="1"/>
      <c r="G90" s="1"/>
      <c r="H90" s="1"/>
      <c r="I90" s="1"/>
      <c r="K90" s="1"/>
      <c r="L90" s="1"/>
      <c r="M90" s="1"/>
      <c r="P90" s="1"/>
    </row>
    <row r="91" spans="3:16" x14ac:dyDescent="0.2">
      <c r="C91" s="1"/>
      <c r="D91" s="1"/>
      <c r="E91" s="1"/>
      <c r="G91" s="1"/>
      <c r="H91" s="1"/>
      <c r="I91" s="1"/>
      <c r="K91" s="1"/>
      <c r="L91" s="1"/>
      <c r="M91" s="1"/>
      <c r="P91" s="1"/>
    </row>
    <row r="92" spans="3:16" x14ac:dyDescent="0.2">
      <c r="C92" s="1"/>
      <c r="D92" s="1"/>
      <c r="E92" s="1"/>
      <c r="G92" s="1"/>
      <c r="H92" s="1"/>
      <c r="I92" s="1"/>
      <c r="K92" s="1"/>
      <c r="L92" s="1"/>
      <c r="M92" s="1"/>
      <c r="P92" s="1"/>
    </row>
    <row r="93" spans="3:16" x14ac:dyDescent="0.2">
      <c r="C93" s="1"/>
      <c r="D93" s="1"/>
      <c r="E93" s="1"/>
      <c r="G93" s="1"/>
      <c r="H93" s="1"/>
      <c r="I93" s="1"/>
      <c r="K93" s="1"/>
      <c r="L93" s="1"/>
      <c r="M93" s="1"/>
      <c r="P93" s="1"/>
    </row>
    <row r="94" spans="3:16" x14ac:dyDescent="0.2">
      <c r="C94" s="1"/>
      <c r="D94" s="1"/>
      <c r="E94" s="1"/>
      <c r="G94" s="1"/>
      <c r="H94" s="1"/>
      <c r="I94" s="1"/>
      <c r="K94" s="1"/>
      <c r="L94" s="1"/>
      <c r="M94" s="1"/>
      <c r="P94" s="1"/>
    </row>
    <row r="95" spans="3:16" x14ac:dyDescent="0.2">
      <c r="C95" s="1"/>
      <c r="D95" s="1"/>
      <c r="E95" s="1"/>
      <c r="G95" s="1"/>
      <c r="H95" s="1"/>
      <c r="I95" s="1"/>
      <c r="K95" s="1"/>
      <c r="L95" s="1"/>
      <c r="M95" s="1"/>
      <c r="P95" s="1"/>
    </row>
    <row r="96" spans="3:16" x14ac:dyDescent="0.2">
      <c r="C96" s="1"/>
      <c r="D96" s="1"/>
      <c r="E96" s="1"/>
      <c r="G96" s="1"/>
      <c r="H96" s="1"/>
      <c r="I96" s="1"/>
      <c r="K96" s="1"/>
      <c r="L96" s="1"/>
      <c r="M96" s="1"/>
      <c r="P96" s="1"/>
    </row>
    <row r="97" spans="3:16" x14ac:dyDescent="0.2">
      <c r="C97" s="1"/>
      <c r="D97" s="1"/>
      <c r="E97" s="1"/>
      <c r="G97" s="1"/>
      <c r="H97" s="1"/>
      <c r="I97" s="1"/>
      <c r="K97" s="1"/>
      <c r="L97" s="1"/>
      <c r="M97" s="1"/>
      <c r="P97" s="1"/>
    </row>
  </sheetData>
  <sortState ref="A6:Q23">
    <sortCondition ref="Q6:Q23"/>
  </sortState>
  <mergeCells count="6">
    <mergeCell ref="A4:B4"/>
    <mergeCell ref="A3:Q3"/>
    <mergeCell ref="C4:F4"/>
    <mergeCell ref="G4:J4"/>
    <mergeCell ref="K4:N4"/>
    <mergeCell ref="O4:Q4"/>
  </mergeCells>
  <phoneticPr fontId="0" type="noConversion"/>
  <pageMargins left="0.78740157499999996" right="0.78740157499999996" top="0.984251969" bottom="0.984251969" header="0.4921259845" footer="0.4921259845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S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2.75" x14ac:dyDescent="0.2"/>
  <cols>
    <col min="1" max="1" width="3.28515625" customWidth="1"/>
    <col min="2" max="2" width="22.7109375" customWidth="1"/>
    <col min="3" max="3" width="10.5703125" customWidth="1"/>
    <col min="4" max="5" width="8.140625" customWidth="1"/>
    <col min="6" max="6" width="7.28515625" customWidth="1"/>
    <col min="7" max="9" width="8.140625" customWidth="1"/>
    <col min="10" max="10" width="7.28515625" customWidth="1"/>
    <col min="11" max="13" width="8.140625" customWidth="1"/>
    <col min="14" max="14" width="7.28515625" customWidth="1"/>
    <col min="15" max="15" width="13.7109375" bestFit="1" customWidth="1"/>
    <col min="16" max="16" width="11.85546875" customWidth="1"/>
    <col min="17" max="17" width="14.42578125" customWidth="1"/>
  </cols>
  <sheetData>
    <row r="1" spans="1:19" hidden="1" x14ac:dyDescent="0.2">
      <c r="A1" t="s">
        <v>0</v>
      </c>
      <c r="B1" t="s">
        <v>1</v>
      </c>
      <c r="C1" t="s">
        <v>2</v>
      </c>
    </row>
    <row r="2" spans="1:19" hidden="1" x14ac:dyDescent="0.2">
      <c r="A2">
        <f>COUNTA(B6:B97)</f>
        <v>4</v>
      </c>
      <c r="B2">
        <v>6</v>
      </c>
      <c r="C2">
        <f>(A2+B2)-1</f>
        <v>9</v>
      </c>
    </row>
    <row r="3" spans="1:19" x14ac:dyDescent="0.2">
      <c r="A3" s="36" t="str">
        <f>mladší!A3</f>
        <v>MIKULÁŠSKÉ KLÁNÍ, 12. 12. 2015, Rtyně v Podkrkonoší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14.25" x14ac:dyDescent="0.2">
      <c r="A4" s="43" t="s">
        <v>24</v>
      </c>
      <c r="B4" s="44"/>
      <c r="C4" s="37" t="s">
        <v>4</v>
      </c>
      <c r="D4" s="38"/>
      <c r="E4" s="38"/>
      <c r="F4" s="39"/>
      <c r="G4" s="38" t="s">
        <v>5</v>
      </c>
      <c r="H4" s="38"/>
      <c r="I4" s="38"/>
      <c r="J4" s="39"/>
      <c r="K4" s="45" t="s">
        <v>25</v>
      </c>
      <c r="L4" s="38"/>
      <c r="M4" s="38"/>
      <c r="N4" s="40"/>
      <c r="O4" s="41" t="s">
        <v>7</v>
      </c>
      <c r="P4" s="38"/>
      <c r="Q4" s="42"/>
    </row>
    <row r="5" spans="1:19" ht="15" thickBot="1" x14ac:dyDescent="0.25">
      <c r="A5" s="23" t="s">
        <v>8</v>
      </c>
      <c r="B5" s="24" t="s">
        <v>9</v>
      </c>
      <c r="C5" s="25" t="s">
        <v>10</v>
      </c>
      <c r="D5" s="25" t="s">
        <v>11</v>
      </c>
      <c r="E5" s="25" t="s">
        <v>12</v>
      </c>
      <c r="F5" s="26" t="s">
        <v>13</v>
      </c>
      <c r="G5" s="25" t="s">
        <v>10</v>
      </c>
      <c r="H5" s="25" t="s">
        <v>11</v>
      </c>
      <c r="I5" s="25" t="s">
        <v>12</v>
      </c>
      <c r="J5" s="26" t="s">
        <v>13</v>
      </c>
      <c r="K5" s="25" t="s">
        <v>10</v>
      </c>
      <c r="L5" s="25" t="s">
        <v>11</v>
      </c>
      <c r="M5" s="25" t="s">
        <v>12</v>
      </c>
      <c r="N5" s="27" t="s">
        <v>13</v>
      </c>
      <c r="O5" s="25" t="s">
        <v>14</v>
      </c>
      <c r="P5" s="25" t="s">
        <v>15</v>
      </c>
      <c r="Q5" s="27" t="s">
        <v>16</v>
      </c>
    </row>
    <row r="6" spans="1:19" x14ac:dyDescent="0.2">
      <c r="A6" s="13">
        <v>4</v>
      </c>
      <c r="B6" s="14" t="s">
        <v>29</v>
      </c>
      <c r="C6" s="22">
        <v>1.0069444444444444E-3</v>
      </c>
      <c r="D6" s="16">
        <v>1.7361111111111112E-4</v>
      </c>
      <c r="E6" s="3">
        <f>C6+D6</f>
        <v>1.1805555555555556E-3</v>
      </c>
      <c r="F6" s="5">
        <f ca="1">RANK(E6,$E$6:INDIRECT(CONCATENATE("$e","$",$C$2)),1)</f>
        <v>1</v>
      </c>
      <c r="G6" s="22">
        <v>3.2407407407407406E-4</v>
      </c>
      <c r="H6" s="16">
        <v>0</v>
      </c>
      <c r="I6" s="3">
        <f>G6+H6</f>
        <v>3.2407407407407406E-4</v>
      </c>
      <c r="J6" s="5">
        <f ca="1">RANK(I6,$I$6:INDIRECT(CONCATENATE("$i","$",$C$2)),1)</f>
        <v>1</v>
      </c>
      <c r="K6" s="16">
        <v>0</v>
      </c>
      <c r="L6" s="16">
        <v>0</v>
      </c>
      <c r="M6" s="4">
        <f>K6+L6</f>
        <v>0</v>
      </c>
      <c r="N6" s="7">
        <f ca="1">RANK(M6,$M$6:INDIRECT(CONCATENATE("$m","$",$C$2)),1)</f>
        <v>1</v>
      </c>
      <c r="O6" s="10">
        <f ca="1">F6+J6+N6</f>
        <v>3</v>
      </c>
      <c r="P6" s="11">
        <f>E6+I6+M6</f>
        <v>1.5046296296296296E-3</v>
      </c>
      <c r="Q6" s="12">
        <f ca="1">RANK(O6,$O$6:INDIRECT(CONCATENATE("$o","$",$C$2)),1)</f>
        <v>1</v>
      </c>
      <c r="S6" s="2"/>
    </row>
    <row r="7" spans="1:19" x14ac:dyDescent="0.2">
      <c r="A7" s="17">
        <v>1</v>
      </c>
      <c r="B7" s="32" t="s">
        <v>19</v>
      </c>
      <c r="C7" s="15">
        <v>1.2037037037037038E-3</v>
      </c>
      <c r="D7" s="19">
        <v>3.4722222222222224E-4</v>
      </c>
      <c r="E7" s="4">
        <f>C7+D7</f>
        <v>1.5509259259259261E-3</v>
      </c>
      <c r="F7" s="6">
        <f ca="1">RANK(E7,$E$6:INDIRECT(CONCATENATE("$e","$",$C$2)),1)</f>
        <v>2</v>
      </c>
      <c r="G7" s="15">
        <v>3.3564814814814812E-4</v>
      </c>
      <c r="H7" s="19">
        <v>0</v>
      </c>
      <c r="I7" s="4">
        <f>G7+H7</f>
        <v>3.3564814814814812E-4</v>
      </c>
      <c r="J7" s="6">
        <f ca="1">RANK(I7,$I$6:INDIRECT(CONCATENATE("$i","$",$C$2)),1)</f>
        <v>2</v>
      </c>
      <c r="K7" s="19">
        <v>0</v>
      </c>
      <c r="L7" s="19">
        <v>0</v>
      </c>
      <c r="M7" s="4">
        <f>K7+L7</f>
        <v>0</v>
      </c>
      <c r="N7" s="7">
        <f ca="1">RANK(M7,$M$6:INDIRECT(CONCATENATE("$m","$",$C$2)),1)</f>
        <v>1</v>
      </c>
      <c r="O7" s="10">
        <f ca="1">F7+J7+N7</f>
        <v>5</v>
      </c>
      <c r="P7" s="11">
        <f>E7+I7+M7</f>
        <v>1.8865740740740742E-3</v>
      </c>
      <c r="Q7" s="12">
        <f ca="1">RANK(O7,$O$6:INDIRECT(CONCATENATE("$o","$",$C$2)),1)</f>
        <v>2</v>
      </c>
    </row>
    <row r="8" spans="1:19" x14ac:dyDescent="0.2">
      <c r="A8" s="17">
        <v>5</v>
      </c>
      <c r="B8" s="30" t="s">
        <v>17</v>
      </c>
      <c r="C8" s="15">
        <v>1.3773148148148147E-3</v>
      </c>
      <c r="D8" s="19">
        <v>3.4722222222222224E-4</v>
      </c>
      <c r="E8" s="4">
        <f>C8+D8</f>
        <v>1.724537037037037E-3</v>
      </c>
      <c r="F8" s="6">
        <f ca="1">RANK(E8,$E$6:INDIRECT(CONCATENATE("$e","$",$C$2)),1)</f>
        <v>4</v>
      </c>
      <c r="G8" s="15">
        <v>4.0509259259259258E-4</v>
      </c>
      <c r="H8" s="19">
        <v>0</v>
      </c>
      <c r="I8" s="4">
        <f>G8+H8</f>
        <v>4.0509259259259258E-4</v>
      </c>
      <c r="J8" s="6">
        <f ca="1">RANK(I8,$I$6:INDIRECT(CONCATENATE("$i","$",$C$2)),1)</f>
        <v>3</v>
      </c>
      <c r="K8" s="19">
        <v>0</v>
      </c>
      <c r="L8" s="19">
        <v>1.7361111111111112E-4</v>
      </c>
      <c r="M8" s="4">
        <f>K8+L8</f>
        <v>1.7361111111111112E-4</v>
      </c>
      <c r="N8" s="7">
        <f ca="1">RANK(M8,$M$6:INDIRECT(CONCATENATE("$m","$",$C$2)),1)</f>
        <v>3</v>
      </c>
      <c r="O8" s="10">
        <f ca="1">F8+J8+N8</f>
        <v>10</v>
      </c>
      <c r="P8" s="11">
        <f>E8+I8+M8</f>
        <v>2.3032407407407407E-3</v>
      </c>
      <c r="Q8" s="12">
        <f ca="1">RANK(O8,$O$6:INDIRECT(CONCATENATE("$o","$",$C$2)),1)</f>
        <v>3</v>
      </c>
    </row>
    <row r="9" spans="1:19" x14ac:dyDescent="0.2">
      <c r="A9" s="17">
        <v>2</v>
      </c>
      <c r="B9" s="30" t="s">
        <v>52</v>
      </c>
      <c r="C9" s="15">
        <v>1.2037037037037038E-3</v>
      </c>
      <c r="D9" s="19">
        <v>3.4722222222222224E-4</v>
      </c>
      <c r="E9" s="4">
        <f>C9+D9</f>
        <v>1.5509259259259261E-3</v>
      </c>
      <c r="F9" s="6">
        <f ca="1">RANK(E9,$E$6:INDIRECT(CONCATENATE("$e","$",$C$2)),1)</f>
        <v>2</v>
      </c>
      <c r="G9" s="15">
        <v>4.1666666666666669E-4</v>
      </c>
      <c r="H9" s="19">
        <v>0</v>
      </c>
      <c r="I9" s="4">
        <f>G9+H9</f>
        <v>4.1666666666666669E-4</v>
      </c>
      <c r="J9" s="6">
        <f ca="1">RANK(I9,$I$6:INDIRECT(CONCATENATE("$i","$",$C$2)),1)</f>
        <v>4</v>
      </c>
      <c r="K9" s="19">
        <v>0</v>
      </c>
      <c r="L9" s="19">
        <v>1.7361111111111112E-4</v>
      </c>
      <c r="M9" s="4">
        <f>K9+L9</f>
        <v>1.7361111111111112E-4</v>
      </c>
      <c r="N9" s="7">
        <v>5</v>
      </c>
      <c r="O9" s="10">
        <f ca="1">F9+J9+N9</f>
        <v>11</v>
      </c>
      <c r="P9" s="11">
        <f>E9+I9+M9</f>
        <v>2.1412037037037038E-3</v>
      </c>
      <c r="Q9" s="12">
        <f ca="1">RANK(O9,$O$6:INDIRECT(CONCATENATE("$o","$",$C$2)),1)</f>
        <v>4</v>
      </c>
    </row>
    <row r="10" spans="1:19" x14ac:dyDescent="0.2">
      <c r="A10" s="17"/>
      <c r="B10" s="30"/>
      <c r="C10" s="15"/>
      <c r="D10" s="19"/>
      <c r="E10" s="4"/>
      <c r="F10" s="6"/>
      <c r="G10" s="15"/>
      <c r="H10" s="19"/>
      <c r="I10" s="4"/>
      <c r="J10" s="6"/>
      <c r="K10" s="19"/>
      <c r="L10" s="19"/>
      <c r="M10" s="4"/>
      <c r="N10" s="7"/>
      <c r="O10" s="10"/>
      <c r="P10" s="11"/>
      <c r="Q10" s="12"/>
    </row>
    <row r="11" spans="1:19" x14ac:dyDescent="0.2">
      <c r="A11" s="20"/>
      <c r="B11" s="18"/>
      <c r="C11" s="17"/>
      <c r="D11" s="19"/>
      <c r="E11" s="4"/>
      <c r="F11" s="6"/>
      <c r="G11" s="15"/>
      <c r="H11" s="19"/>
      <c r="I11" s="4"/>
      <c r="J11" s="6"/>
      <c r="K11" s="19"/>
      <c r="L11" s="19"/>
      <c r="M11" s="4"/>
      <c r="N11" s="7"/>
      <c r="O11" s="10"/>
      <c r="P11" s="11"/>
      <c r="Q11" s="12"/>
    </row>
    <row r="12" spans="1:19" x14ac:dyDescent="0.2">
      <c r="A12" s="29"/>
      <c r="B12" s="18"/>
      <c r="C12" s="17"/>
      <c r="D12" s="19"/>
      <c r="E12" s="4"/>
      <c r="F12" s="6"/>
      <c r="G12" s="15"/>
      <c r="H12" s="19"/>
      <c r="I12" s="4"/>
      <c r="J12" s="6"/>
      <c r="K12" s="19"/>
      <c r="L12" s="19"/>
      <c r="M12" s="4"/>
      <c r="N12" s="7"/>
      <c r="O12" s="10"/>
      <c r="P12" s="11"/>
      <c r="Q12" s="12"/>
    </row>
    <row r="13" spans="1:19" x14ac:dyDescent="0.2">
      <c r="A13" s="17"/>
      <c r="B13" s="18"/>
      <c r="C13" s="28"/>
      <c r="D13" s="19"/>
      <c r="E13" s="4"/>
      <c r="F13" s="6"/>
      <c r="G13" s="15"/>
      <c r="H13" s="19"/>
      <c r="I13" s="4"/>
      <c r="J13" s="6"/>
      <c r="K13" s="19"/>
      <c r="L13" s="19"/>
      <c r="M13" s="4"/>
      <c r="N13" s="7"/>
      <c r="O13" s="10"/>
      <c r="P13" s="11"/>
      <c r="Q13" s="12"/>
    </row>
    <row r="14" spans="1:19" x14ac:dyDescent="0.2">
      <c r="A14" s="17"/>
      <c r="B14" s="18"/>
      <c r="C14" s="20"/>
      <c r="D14" s="19"/>
      <c r="E14" s="4"/>
      <c r="F14" s="6"/>
      <c r="G14" s="15"/>
      <c r="H14" s="19"/>
      <c r="I14" s="4"/>
      <c r="J14" s="6"/>
      <c r="K14" s="19"/>
      <c r="L14" s="19"/>
      <c r="M14" s="4"/>
      <c r="N14" s="7"/>
      <c r="O14" s="10"/>
      <c r="P14" s="11"/>
      <c r="Q14" s="12"/>
    </row>
    <row r="15" spans="1:19" x14ac:dyDescent="0.2">
      <c r="A15" s="17"/>
      <c r="B15" s="18"/>
      <c r="C15" s="29"/>
      <c r="D15" s="19"/>
      <c r="E15" s="4"/>
      <c r="F15" s="6"/>
      <c r="G15" s="15"/>
      <c r="H15" s="19"/>
      <c r="I15" s="4"/>
      <c r="J15" s="6"/>
      <c r="K15" s="19"/>
      <c r="L15" s="19"/>
      <c r="M15" s="4"/>
      <c r="N15" s="7"/>
      <c r="O15" s="10"/>
      <c r="P15" s="11"/>
      <c r="Q15" s="12"/>
    </row>
    <row r="16" spans="1:19" x14ac:dyDescent="0.2">
      <c r="A16" s="17"/>
      <c r="B16" s="18"/>
      <c r="C16" s="15"/>
      <c r="D16" s="19"/>
      <c r="E16" s="4"/>
      <c r="F16" s="6"/>
      <c r="G16" s="15"/>
      <c r="H16" s="19"/>
      <c r="I16" s="4"/>
      <c r="J16" s="6"/>
      <c r="K16" s="19"/>
      <c r="L16" s="19"/>
      <c r="M16" s="4"/>
      <c r="N16" s="7"/>
      <c r="O16" s="10"/>
      <c r="P16" s="11"/>
      <c r="Q16" s="12"/>
    </row>
    <row r="17" spans="1:17" x14ac:dyDescent="0.2">
      <c r="A17" s="20"/>
      <c r="B17" s="21"/>
      <c r="C17" s="15"/>
      <c r="D17" s="19"/>
      <c r="E17" s="4"/>
      <c r="F17" s="6"/>
      <c r="G17" s="15"/>
      <c r="H17" s="19"/>
      <c r="I17" s="4"/>
      <c r="J17" s="6"/>
      <c r="K17" s="19"/>
      <c r="L17" s="19"/>
      <c r="M17" s="4"/>
      <c r="N17" s="7"/>
      <c r="O17" s="10"/>
      <c r="P17" s="11"/>
      <c r="Q17" s="12"/>
    </row>
    <row r="18" spans="1:17" x14ac:dyDescent="0.2">
      <c r="A18" s="20"/>
      <c r="B18" s="21"/>
      <c r="C18" s="15"/>
      <c r="D18" s="19"/>
      <c r="E18" s="4"/>
      <c r="F18" s="6"/>
      <c r="G18" s="15"/>
      <c r="H18" s="19"/>
      <c r="I18" s="4"/>
      <c r="J18" s="6"/>
      <c r="K18" s="19"/>
      <c r="L18" s="19"/>
      <c r="M18" s="4"/>
      <c r="N18" s="7"/>
      <c r="O18" s="10"/>
      <c r="P18" s="11"/>
      <c r="Q18" s="12"/>
    </row>
    <row r="19" spans="1:17" x14ac:dyDescent="0.2">
      <c r="A19" s="20"/>
      <c r="B19" s="21"/>
      <c r="C19" s="15"/>
      <c r="D19" s="19"/>
      <c r="E19" s="4"/>
      <c r="F19" s="6"/>
      <c r="G19" s="15"/>
      <c r="H19" s="19"/>
      <c r="I19" s="4"/>
      <c r="J19" s="6"/>
      <c r="K19" s="19"/>
      <c r="L19" s="19"/>
      <c r="M19" s="4"/>
      <c r="N19" s="7"/>
      <c r="O19" s="10"/>
      <c r="P19" s="11"/>
      <c r="Q19" s="12"/>
    </row>
    <row r="20" spans="1:17" x14ac:dyDescent="0.2">
      <c r="A20" s="20"/>
      <c r="B20" s="21"/>
      <c r="C20" s="15"/>
      <c r="D20" s="19"/>
      <c r="E20" s="4"/>
      <c r="F20" s="6"/>
      <c r="G20" s="15"/>
      <c r="H20" s="19"/>
      <c r="I20" s="4"/>
      <c r="J20" s="6"/>
      <c r="K20" s="19"/>
      <c r="L20" s="19"/>
      <c r="M20" s="4"/>
      <c r="N20" s="7"/>
      <c r="O20" s="10"/>
      <c r="P20" s="11"/>
      <c r="Q20" s="12"/>
    </row>
    <row r="21" spans="1:17" x14ac:dyDescent="0.2">
      <c r="A21" s="20"/>
      <c r="B21" s="21"/>
      <c r="C21" s="15"/>
      <c r="D21" s="19"/>
      <c r="E21" s="4"/>
      <c r="F21" s="6"/>
      <c r="G21" s="15"/>
      <c r="H21" s="19"/>
      <c r="I21" s="4"/>
      <c r="J21" s="6"/>
      <c r="K21" s="19"/>
      <c r="L21" s="19"/>
      <c r="M21" s="4"/>
      <c r="N21" s="7"/>
      <c r="O21" s="10"/>
      <c r="P21" s="11"/>
      <c r="Q21" s="12"/>
    </row>
    <row r="22" spans="1:17" x14ac:dyDescent="0.2">
      <c r="A22" s="20"/>
      <c r="B22" s="21"/>
      <c r="C22" s="15"/>
      <c r="D22" s="19"/>
      <c r="E22" s="4"/>
      <c r="F22" s="6"/>
      <c r="G22" s="15"/>
      <c r="H22" s="19"/>
      <c r="I22" s="4"/>
      <c r="J22" s="6"/>
      <c r="K22" s="19"/>
      <c r="L22" s="19"/>
      <c r="M22" s="4"/>
      <c r="N22" s="7"/>
      <c r="O22" s="10"/>
      <c r="P22" s="11"/>
      <c r="Q22" s="12"/>
    </row>
    <row r="23" spans="1:17" x14ac:dyDescent="0.2">
      <c r="A23" s="20"/>
      <c r="B23" s="21"/>
      <c r="C23" s="15"/>
      <c r="D23" s="19"/>
      <c r="E23" s="4"/>
      <c r="F23" s="6"/>
      <c r="G23" s="15"/>
      <c r="H23" s="19"/>
      <c r="I23" s="4"/>
      <c r="J23" s="6"/>
      <c r="K23" s="19"/>
      <c r="L23" s="19"/>
      <c r="M23" s="4"/>
      <c r="N23" s="7"/>
      <c r="O23" s="10"/>
      <c r="P23" s="11"/>
      <c r="Q23" s="12"/>
    </row>
    <row r="24" spans="1:17" x14ac:dyDescent="0.2">
      <c r="A24" s="20"/>
      <c r="B24" s="21"/>
      <c r="C24" s="15"/>
      <c r="D24" s="19"/>
      <c r="E24" s="4"/>
      <c r="F24" s="6"/>
      <c r="G24" s="15"/>
      <c r="H24" s="19"/>
      <c r="I24" s="4"/>
      <c r="J24" s="6"/>
      <c r="K24" s="19"/>
      <c r="L24" s="19"/>
      <c r="M24" s="4"/>
      <c r="N24" s="7"/>
      <c r="O24" s="10"/>
      <c r="P24" s="11"/>
      <c r="Q24" s="12"/>
    </row>
    <row r="25" spans="1:17" x14ac:dyDescent="0.2">
      <c r="A25" s="20"/>
      <c r="B25" s="21"/>
      <c r="C25" s="15"/>
      <c r="D25" s="19"/>
      <c r="E25" s="4"/>
      <c r="F25" s="6"/>
      <c r="G25" s="15"/>
      <c r="H25" s="19"/>
      <c r="I25" s="4"/>
      <c r="J25" s="6"/>
      <c r="K25" s="19"/>
      <c r="L25" s="19"/>
      <c r="M25" s="4"/>
      <c r="N25" s="7"/>
      <c r="O25" s="10"/>
      <c r="P25" s="11"/>
      <c r="Q25" s="12"/>
    </row>
    <row r="26" spans="1:17" x14ac:dyDescent="0.2">
      <c r="A26" s="20"/>
      <c r="B26" s="21"/>
      <c r="C26" s="15"/>
      <c r="D26" s="19"/>
      <c r="E26" s="4"/>
      <c r="F26" s="6"/>
      <c r="G26" s="15"/>
      <c r="H26" s="19"/>
      <c r="I26" s="4"/>
      <c r="J26" s="6"/>
      <c r="K26" s="19"/>
      <c r="L26" s="19"/>
      <c r="M26" s="4"/>
      <c r="N26" s="7"/>
      <c r="O26" s="10"/>
      <c r="P26" s="11"/>
      <c r="Q26" s="12"/>
    </row>
    <row r="27" spans="1:17" x14ac:dyDescent="0.2">
      <c r="A27" s="20"/>
      <c r="B27" s="21"/>
      <c r="C27" s="15"/>
      <c r="D27" s="19"/>
      <c r="E27" s="4"/>
      <c r="F27" s="6"/>
      <c r="G27" s="15"/>
      <c r="H27" s="19"/>
      <c r="I27" s="4"/>
      <c r="J27" s="6"/>
      <c r="K27" s="19"/>
      <c r="L27" s="19"/>
      <c r="M27" s="4"/>
      <c r="N27" s="7"/>
      <c r="O27" s="10"/>
      <c r="P27" s="11"/>
      <c r="Q27" s="12"/>
    </row>
    <row r="28" spans="1:17" x14ac:dyDescent="0.2">
      <c r="A28" s="20"/>
      <c r="B28" s="21"/>
      <c r="C28" s="15"/>
      <c r="D28" s="19"/>
      <c r="E28" s="4"/>
      <c r="F28" s="6"/>
      <c r="G28" s="15"/>
      <c r="H28" s="19"/>
      <c r="I28" s="4"/>
      <c r="J28" s="6"/>
      <c r="K28" s="19"/>
      <c r="L28" s="19"/>
      <c r="M28" s="4"/>
      <c r="N28" s="7"/>
      <c r="O28" s="10"/>
      <c r="P28" s="11"/>
      <c r="Q28" s="12"/>
    </row>
    <row r="29" spans="1:17" x14ac:dyDescent="0.2">
      <c r="A29" s="20"/>
      <c r="B29" s="21"/>
      <c r="C29" s="15"/>
      <c r="D29" s="19"/>
      <c r="E29" s="4"/>
      <c r="F29" s="6"/>
      <c r="G29" s="15"/>
      <c r="H29" s="19"/>
      <c r="I29" s="4"/>
      <c r="J29" s="6"/>
      <c r="K29" s="19"/>
      <c r="L29" s="19"/>
      <c r="M29" s="4"/>
      <c r="N29" s="7"/>
      <c r="O29" s="10"/>
      <c r="P29" s="11"/>
      <c r="Q29" s="12"/>
    </row>
    <row r="30" spans="1:17" x14ac:dyDescent="0.2">
      <c r="A30" s="20"/>
      <c r="B30" s="21"/>
      <c r="C30" s="15"/>
      <c r="D30" s="19"/>
      <c r="E30" s="4"/>
      <c r="F30" s="6"/>
      <c r="G30" s="15"/>
      <c r="H30" s="19"/>
      <c r="I30" s="4"/>
      <c r="J30" s="6"/>
      <c r="K30" s="19"/>
      <c r="L30" s="19"/>
      <c r="M30" s="4"/>
      <c r="N30" s="7"/>
      <c r="O30" s="10"/>
      <c r="P30" s="11"/>
      <c r="Q30" s="12"/>
    </row>
    <row r="31" spans="1:17" x14ac:dyDescent="0.2">
      <c r="A31" s="20"/>
      <c r="B31" s="21"/>
      <c r="C31" s="15"/>
      <c r="D31" s="19"/>
      <c r="E31" s="4"/>
      <c r="F31" s="6"/>
      <c r="G31" s="15"/>
      <c r="H31" s="19"/>
      <c r="I31" s="4"/>
      <c r="J31" s="6"/>
      <c r="K31" s="19"/>
      <c r="L31" s="19"/>
      <c r="M31" s="4"/>
      <c r="N31" s="7"/>
      <c r="O31" s="10"/>
      <c r="P31" s="11"/>
      <c r="Q31" s="12"/>
    </row>
    <row r="32" spans="1:17" x14ac:dyDescent="0.2">
      <c r="A32" s="20"/>
      <c r="B32" s="21"/>
      <c r="C32" s="15"/>
      <c r="D32" s="19"/>
      <c r="E32" s="4"/>
      <c r="F32" s="6"/>
      <c r="G32" s="15"/>
      <c r="H32" s="19"/>
      <c r="I32" s="4"/>
      <c r="J32" s="6"/>
      <c r="K32" s="19"/>
      <c r="L32" s="19"/>
      <c r="M32" s="4"/>
      <c r="N32" s="7"/>
      <c r="O32" s="10"/>
      <c r="P32" s="11"/>
      <c r="Q32" s="12"/>
    </row>
    <row r="33" spans="1:17" x14ac:dyDescent="0.2">
      <c r="A33" s="20"/>
      <c r="B33" s="21"/>
      <c r="C33" s="15"/>
      <c r="D33" s="19"/>
      <c r="E33" s="4"/>
      <c r="F33" s="6"/>
      <c r="G33" s="15"/>
      <c r="H33" s="19"/>
      <c r="I33" s="4"/>
      <c r="J33" s="6"/>
      <c r="K33" s="19"/>
      <c r="L33" s="19"/>
      <c r="M33" s="4"/>
      <c r="N33" s="7"/>
      <c r="O33" s="10"/>
      <c r="P33" s="11"/>
      <c r="Q33" s="12"/>
    </row>
    <row r="34" spans="1:17" x14ac:dyDescent="0.2">
      <c r="A34" s="20"/>
      <c r="B34" s="21"/>
      <c r="C34" s="15"/>
      <c r="D34" s="19"/>
      <c r="E34" s="4"/>
      <c r="F34" s="6"/>
      <c r="G34" s="15"/>
      <c r="H34" s="19"/>
      <c r="I34" s="4"/>
      <c r="J34" s="6"/>
      <c r="K34" s="19"/>
      <c r="L34" s="19"/>
      <c r="M34" s="4"/>
      <c r="N34" s="7"/>
      <c r="O34" s="10"/>
      <c r="P34" s="11"/>
      <c r="Q34" s="12"/>
    </row>
    <row r="35" spans="1:17" x14ac:dyDescent="0.2">
      <c r="A35" s="20"/>
      <c r="B35" s="21"/>
      <c r="C35" s="15"/>
      <c r="D35" s="19"/>
      <c r="E35" s="4"/>
      <c r="F35" s="6"/>
      <c r="G35" s="15"/>
      <c r="H35" s="19"/>
      <c r="I35" s="4"/>
      <c r="J35" s="6"/>
      <c r="K35" s="19"/>
      <c r="L35" s="19"/>
      <c r="M35" s="4"/>
      <c r="N35" s="7"/>
      <c r="O35" s="10"/>
      <c r="P35" s="11"/>
      <c r="Q35" s="12"/>
    </row>
    <row r="36" spans="1:17" x14ac:dyDescent="0.2">
      <c r="A36" s="20"/>
      <c r="B36" s="21"/>
      <c r="C36" s="15"/>
      <c r="D36" s="19"/>
      <c r="E36" s="4"/>
      <c r="F36" s="6"/>
      <c r="G36" s="15"/>
      <c r="H36" s="19"/>
      <c r="I36" s="4"/>
      <c r="J36" s="6"/>
      <c r="K36" s="19"/>
      <c r="L36" s="19"/>
      <c r="M36" s="4"/>
      <c r="N36" s="7"/>
      <c r="O36" s="10"/>
      <c r="P36" s="11"/>
      <c r="Q36" s="12"/>
    </row>
    <row r="37" spans="1:17" x14ac:dyDescent="0.2">
      <c r="C37" s="1"/>
      <c r="D37" s="1"/>
      <c r="E37" s="1"/>
      <c r="G37" s="1"/>
      <c r="H37" s="1"/>
      <c r="I37" s="1"/>
      <c r="K37" s="1"/>
      <c r="L37" s="1"/>
      <c r="M37" s="1"/>
      <c r="P37" s="1"/>
    </row>
    <row r="38" spans="1:17" x14ac:dyDescent="0.2">
      <c r="C38" s="1"/>
      <c r="D38" s="1"/>
      <c r="E38" s="1"/>
      <c r="G38" s="1"/>
      <c r="H38" s="1"/>
      <c r="I38" s="1"/>
      <c r="K38" s="1"/>
      <c r="L38" s="1"/>
      <c r="M38" s="1"/>
      <c r="P38" s="1"/>
    </row>
    <row r="39" spans="1:17" x14ac:dyDescent="0.2">
      <c r="C39" s="1"/>
      <c r="D39" s="1"/>
      <c r="E39" s="1"/>
      <c r="G39" s="1"/>
      <c r="H39" s="1"/>
      <c r="I39" s="1"/>
      <c r="K39" s="1"/>
      <c r="L39" s="1"/>
      <c r="M39" s="1"/>
      <c r="P39" s="1"/>
    </row>
    <row r="40" spans="1:17" x14ac:dyDescent="0.2">
      <c r="C40" s="1"/>
      <c r="D40" s="1"/>
      <c r="E40" s="1"/>
      <c r="G40" s="1"/>
      <c r="H40" s="1"/>
      <c r="I40" s="1"/>
      <c r="K40" s="1"/>
      <c r="L40" s="1"/>
      <c r="M40" s="1"/>
      <c r="P40" s="1"/>
    </row>
    <row r="41" spans="1:17" x14ac:dyDescent="0.2">
      <c r="C41" s="1"/>
      <c r="D41" s="1"/>
      <c r="E41" s="1"/>
      <c r="G41" s="1"/>
      <c r="H41" s="1"/>
      <c r="I41" s="1"/>
      <c r="K41" s="1"/>
      <c r="L41" s="1"/>
      <c r="M41" s="1"/>
      <c r="P41" s="1"/>
    </row>
    <row r="42" spans="1:17" x14ac:dyDescent="0.2">
      <c r="C42" s="1"/>
      <c r="D42" s="1"/>
      <c r="E42" s="1"/>
      <c r="G42" s="1"/>
      <c r="H42" s="1"/>
      <c r="I42" s="1"/>
      <c r="K42" s="1"/>
      <c r="L42" s="1"/>
      <c r="M42" s="1"/>
      <c r="P42" s="1"/>
    </row>
    <row r="43" spans="1:17" x14ac:dyDescent="0.2">
      <c r="C43" s="1"/>
      <c r="D43" s="1"/>
      <c r="E43" s="1"/>
      <c r="G43" s="1"/>
      <c r="H43" s="1"/>
      <c r="I43" s="1"/>
      <c r="K43" s="1"/>
      <c r="L43" s="1"/>
      <c r="M43" s="1"/>
      <c r="P43" s="1"/>
    </row>
    <row r="44" spans="1:17" x14ac:dyDescent="0.2">
      <c r="C44" s="1"/>
      <c r="D44" s="1"/>
      <c r="E44" s="1"/>
      <c r="G44" s="1"/>
      <c r="H44" s="1"/>
      <c r="I44" s="1"/>
      <c r="K44" s="1"/>
      <c r="L44" s="1"/>
      <c r="M44" s="1"/>
      <c r="P44" s="1"/>
    </row>
    <row r="45" spans="1:17" x14ac:dyDescent="0.2">
      <c r="C45" s="1"/>
      <c r="D45" s="1"/>
      <c r="E45" s="1"/>
      <c r="G45" s="1"/>
      <c r="H45" s="1"/>
      <c r="I45" s="1"/>
      <c r="K45" s="1"/>
      <c r="L45" s="1"/>
      <c r="M45" s="1"/>
      <c r="P45" s="1"/>
    </row>
    <row r="46" spans="1:17" x14ac:dyDescent="0.2">
      <c r="C46" s="1"/>
      <c r="D46" s="1"/>
      <c r="E46" s="1"/>
      <c r="G46" s="1"/>
      <c r="H46" s="1"/>
      <c r="I46" s="1"/>
      <c r="K46" s="1"/>
      <c r="L46" s="1"/>
      <c r="M46" s="1"/>
      <c r="P46" s="1"/>
    </row>
    <row r="47" spans="1:17" x14ac:dyDescent="0.2">
      <c r="C47" s="1"/>
      <c r="D47" s="1"/>
      <c r="E47" s="1"/>
      <c r="G47" s="1"/>
      <c r="H47" s="1"/>
      <c r="I47" s="1"/>
      <c r="K47" s="1"/>
      <c r="L47" s="1"/>
      <c r="M47" s="1"/>
      <c r="P47" s="1"/>
    </row>
    <row r="48" spans="1:17" x14ac:dyDescent="0.2">
      <c r="C48" s="1"/>
      <c r="D48" s="1"/>
      <c r="E48" s="1"/>
      <c r="G48" s="1"/>
      <c r="H48" s="1"/>
      <c r="I48" s="1"/>
      <c r="K48" s="1"/>
      <c r="L48" s="1"/>
      <c r="M48" s="1"/>
      <c r="P48" s="1"/>
    </row>
    <row r="49" spans="3:16" x14ac:dyDescent="0.2">
      <c r="C49" s="1"/>
      <c r="D49" s="1"/>
      <c r="E49" s="1"/>
      <c r="G49" s="1"/>
      <c r="H49" s="1"/>
      <c r="I49" s="1"/>
      <c r="K49" s="1"/>
      <c r="L49" s="1"/>
      <c r="M49" s="1"/>
      <c r="P49" s="1"/>
    </row>
    <row r="50" spans="3:16" x14ac:dyDescent="0.2">
      <c r="C50" s="1"/>
      <c r="D50" s="1"/>
      <c r="E50" s="1"/>
      <c r="G50" s="1"/>
      <c r="H50" s="1"/>
      <c r="I50" s="1"/>
      <c r="K50" s="1"/>
      <c r="L50" s="1"/>
      <c r="M50" s="1"/>
      <c r="P50" s="1"/>
    </row>
    <row r="51" spans="3:16" x14ac:dyDescent="0.2">
      <c r="C51" s="1"/>
      <c r="D51" s="1"/>
      <c r="E51" s="1"/>
      <c r="G51" s="1"/>
      <c r="H51" s="1"/>
      <c r="I51" s="1"/>
      <c r="K51" s="1"/>
      <c r="L51" s="1"/>
      <c r="M51" s="1"/>
      <c r="P51" s="1"/>
    </row>
    <row r="52" spans="3:16" x14ac:dyDescent="0.2">
      <c r="C52" s="1"/>
      <c r="D52" s="1"/>
      <c r="E52" s="1"/>
      <c r="G52" s="1"/>
      <c r="H52" s="1"/>
      <c r="I52" s="1"/>
      <c r="K52" s="1"/>
      <c r="L52" s="1"/>
      <c r="M52" s="1"/>
      <c r="P52" s="1"/>
    </row>
    <row r="53" spans="3:16" x14ac:dyDescent="0.2">
      <c r="C53" s="1"/>
      <c r="D53" s="1"/>
      <c r="E53" s="1"/>
      <c r="G53" s="1"/>
      <c r="H53" s="1"/>
      <c r="I53" s="1"/>
      <c r="K53" s="1"/>
      <c r="L53" s="1"/>
      <c r="M53" s="1"/>
      <c r="P53" s="1"/>
    </row>
    <row r="54" spans="3:16" x14ac:dyDescent="0.2">
      <c r="C54" s="1"/>
      <c r="D54" s="1"/>
      <c r="E54" s="1"/>
      <c r="G54" s="1"/>
      <c r="H54" s="1"/>
      <c r="I54" s="1"/>
      <c r="K54" s="1"/>
      <c r="L54" s="1"/>
      <c r="M54" s="1"/>
      <c r="P54" s="1"/>
    </row>
    <row r="55" spans="3:16" x14ac:dyDescent="0.2">
      <c r="C55" s="1"/>
      <c r="D55" s="1"/>
      <c r="E55" s="1"/>
      <c r="G55" s="1"/>
      <c r="H55" s="1"/>
      <c r="I55" s="1"/>
      <c r="K55" s="1"/>
      <c r="L55" s="1"/>
      <c r="M55" s="1"/>
      <c r="P55" s="1"/>
    </row>
    <row r="56" spans="3:16" x14ac:dyDescent="0.2">
      <c r="C56" s="1"/>
      <c r="D56" s="1"/>
      <c r="E56" s="1"/>
      <c r="G56" s="1"/>
      <c r="H56" s="1"/>
      <c r="I56" s="1"/>
      <c r="K56" s="1"/>
      <c r="L56" s="1"/>
      <c r="M56" s="1"/>
      <c r="P56" s="1"/>
    </row>
    <row r="57" spans="3:16" x14ac:dyDescent="0.2">
      <c r="C57" s="1"/>
      <c r="D57" s="1"/>
      <c r="E57" s="1"/>
      <c r="G57" s="1"/>
      <c r="H57" s="1"/>
      <c r="I57" s="1"/>
      <c r="K57" s="1"/>
      <c r="L57" s="1"/>
      <c r="M57" s="1"/>
      <c r="P57" s="1"/>
    </row>
    <row r="58" spans="3:16" x14ac:dyDescent="0.2">
      <c r="C58" s="1"/>
      <c r="D58" s="1"/>
      <c r="E58" s="1"/>
      <c r="G58" s="1"/>
      <c r="H58" s="1"/>
      <c r="I58" s="1"/>
      <c r="K58" s="1"/>
      <c r="L58" s="1"/>
      <c r="M58" s="1"/>
      <c r="P58" s="1"/>
    </row>
    <row r="59" spans="3:16" x14ac:dyDescent="0.2">
      <c r="C59" s="1"/>
      <c r="D59" s="1"/>
      <c r="E59" s="1"/>
      <c r="G59" s="1"/>
      <c r="H59" s="1"/>
      <c r="I59" s="1"/>
      <c r="K59" s="1"/>
      <c r="L59" s="1"/>
      <c r="M59" s="1"/>
      <c r="P59" s="1"/>
    </row>
    <row r="60" spans="3:16" x14ac:dyDescent="0.2">
      <c r="C60" s="1"/>
      <c r="D60" s="1"/>
      <c r="E60" s="1"/>
      <c r="G60" s="1"/>
      <c r="H60" s="1"/>
      <c r="I60" s="1"/>
      <c r="K60" s="1"/>
      <c r="L60" s="1"/>
      <c r="M60" s="1"/>
      <c r="P60" s="1"/>
    </row>
    <row r="61" spans="3:16" x14ac:dyDescent="0.2">
      <c r="C61" s="1"/>
      <c r="D61" s="1"/>
      <c r="E61" s="1"/>
      <c r="G61" s="1"/>
      <c r="H61" s="1"/>
      <c r="I61" s="1"/>
      <c r="K61" s="1"/>
      <c r="L61" s="1"/>
      <c r="M61" s="1"/>
      <c r="P61" s="1"/>
    </row>
    <row r="62" spans="3:16" x14ac:dyDescent="0.2">
      <c r="C62" s="1"/>
      <c r="D62" s="1"/>
      <c r="E62" s="1"/>
      <c r="G62" s="1"/>
      <c r="H62" s="1"/>
      <c r="I62" s="1"/>
      <c r="K62" s="1"/>
      <c r="L62" s="1"/>
      <c r="M62" s="1"/>
      <c r="P62" s="1"/>
    </row>
    <row r="63" spans="3:16" x14ac:dyDescent="0.2">
      <c r="C63" s="1"/>
      <c r="D63" s="1"/>
      <c r="E63" s="1"/>
      <c r="G63" s="1"/>
      <c r="H63" s="1"/>
      <c r="I63" s="1"/>
      <c r="K63" s="1"/>
      <c r="L63" s="1"/>
      <c r="M63" s="1"/>
      <c r="P63" s="1"/>
    </row>
    <row r="64" spans="3:16" x14ac:dyDescent="0.2">
      <c r="C64" s="1"/>
      <c r="D64" s="1"/>
      <c r="E64" s="1"/>
      <c r="G64" s="1"/>
      <c r="H64" s="1"/>
      <c r="I64" s="1"/>
      <c r="K64" s="1"/>
      <c r="L64" s="1"/>
      <c r="M64" s="1"/>
      <c r="P64" s="1"/>
    </row>
    <row r="65" spans="3:16" x14ac:dyDescent="0.2">
      <c r="C65" s="1"/>
      <c r="D65" s="1"/>
      <c r="E65" s="1"/>
      <c r="G65" s="1"/>
      <c r="H65" s="1"/>
      <c r="I65" s="1"/>
      <c r="K65" s="1"/>
      <c r="L65" s="1"/>
      <c r="M65" s="1"/>
      <c r="P65" s="1"/>
    </row>
    <row r="66" spans="3:16" x14ac:dyDescent="0.2">
      <c r="C66" s="1"/>
      <c r="D66" s="1"/>
      <c r="E66" s="1"/>
      <c r="G66" s="1"/>
      <c r="H66" s="1"/>
      <c r="I66" s="1"/>
      <c r="K66" s="1"/>
      <c r="L66" s="1"/>
      <c r="M66" s="1"/>
      <c r="P66" s="1"/>
    </row>
    <row r="67" spans="3:16" x14ac:dyDescent="0.2">
      <c r="C67" s="1"/>
      <c r="D67" s="1"/>
      <c r="E67" s="1"/>
      <c r="G67" s="1"/>
      <c r="H67" s="1"/>
      <c r="I67" s="1"/>
      <c r="K67" s="1"/>
      <c r="L67" s="1"/>
      <c r="M67" s="1"/>
      <c r="P67" s="1"/>
    </row>
    <row r="68" spans="3:16" x14ac:dyDescent="0.2">
      <c r="C68" s="1"/>
      <c r="D68" s="1"/>
      <c r="E68" s="1"/>
      <c r="G68" s="1"/>
      <c r="H68" s="1"/>
      <c r="I68" s="1"/>
      <c r="K68" s="1"/>
      <c r="L68" s="1"/>
      <c r="M68" s="1"/>
      <c r="P68" s="1"/>
    </row>
    <row r="69" spans="3:16" x14ac:dyDescent="0.2">
      <c r="C69" s="1"/>
      <c r="D69" s="1"/>
      <c r="E69" s="1"/>
      <c r="G69" s="1"/>
      <c r="H69" s="1"/>
      <c r="I69" s="1"/>
      <c r="K69" s="1"/>
      <c r="L69" s="1"/>
      <c r="M69" s="1"/>
      <c r="P69" s="1"/>
    </row>
    <row r="70" spans="3:16" x14ac:dyDescent="0.2">
      <c r="C70" s="1"/>
      <c r="D70" s="1"/>
      <c r="E70" s="1"/>
      <c r="G70" s="1"/>
      <c r="H70" s="1"/>
      <c r="I70" s="1"/>
      <c r="K70" s="1"/>
      <c r="L70" s="1"/>
      <c r="M70" s="1"/>
      <c r="P70" s="1"/>
    </row>
    <row r="71" spans="3:16" x14ac:dyDescent="0.2">
      <c r="C71" s="1"/>
      <c r="D71" s="1"/>
      <c r="E71" s="1"/>
      <c r="G71" s="1"/>
      <c r="H71" s="1"/>
      <c r="I71" s="1"/>
      <c r="K71" s="1"/>
      <c r="L71" s="1"/>
      <c r="M71" s="1"/>
      <c r="P71" s="1"/>
    </row>
    <row r="72" spans="3:16" x14ac:dyDescent="0.2">
      <c r="C72" s="1"/>
      <c r="D72" s="1"/>
      <c r="E72" s="1"/>
      <c r="G72" s="1"/>
      <c r="H72" s="1"/>
      <c r="I72" s="1"/>
      <c r="K72" s="1"/>
      <c r="L72" s="1"/>
      <c r="M72" s="1"/>
      <c r="P72" s="1"/>
    </row>
    <row r="73" spans="3:16" x14ac:dyDescent="0.2">
      <c r="C73" s="1"/>
      <c r="D73" s="1"/>
      <c r="E73" s="1"/>
      <c r="G73" s="1"/>
      <c r="H73" s="1"/>
      <c r="I73" s="1"/>
      <c r="K73" s="1"/>
      <c r="L73" s="1"/>
      <c r="M73" s="1"/>
      <c r="P73" s="1"/>
    </row>
    <row r="74" spans="3:16" x14ac:dyDescent="0.2">
      <c r="C74" s="1"/>
      <c r="D74" s="1"/>
      <c r="E74" s="1"/>
      <c r="G74" s="1"/>
      <c r="H74" s="1"/>
      <c r="I74" s="1"/>
      <c r="K74" s="1"/>
      <c r="L74" s="1"/>
      <c r="M74" s="1"/>
      <c r="P74" s="1"/>
    </row>
    <row r="75" spans="3:16" x14ac:dyDescent="0.2">
      <c r="C75" s="1"/>
      <c r="D75" s="1"/>
      <c r="E75" s="1"/>
      <c r="G75" s="1"/>
      <c r="H75" s="1"/>
      <c r="I75" s="1"/>
      <c r="K75" s="1"/>
      <c r="L75" s="1"/>
      <c r="M75" s="1"/>
      <c r="P75" s="1"/>
    </row>
    <row r="76" spans="3:16" x14ac:dyDescent="0.2">
      <c r="C76" s="1"/>
      <c r="D76" s="1"/>
      <c r="E76" s="1"/>
      <c r="G76" s="1"/>
      <c r="H76" s="1"/>
      <c r="I76" s="1"/>
      <c r="K76" s="1"/>
      <c r="L76" s="1"/>
      <c r="M76" s="1"/>
      <c r="P76" s="1"/>
    </row>
    <row r="77" spans="3:16" x14ac:dyDescent="0.2">
      <c r="C77" s="1"/>
      <c r="D77" s="1"/>
      <c r="E77" s="1"/>
      <c r="G77" s="1"/>
      <c r="H77" s="1"/>
      <c r="I77" s="1"/>
      <c r="K77" s="1"/>
      <c r="L77" s="1"/>
      <c r="M77" s="1"/>
      <c r="P77" s="1"/>
    </row>
    <row r="78" spans="3:16" x14ac:dyDescent="0.2">
      <c r="C78" s="1"/>
      <c r="D78" s="1"/>
      <c r="E78" s="1"/>
      <c r="G78" s="1"/>
      <c r="H78" s="1"/>
      <c r="I78" s="1"/>
      <c r="K78" s="1"/>
      <c r="L78" s="1"/>
      <c r="M78" s="1"/>
      <c r="P78" s="1"/>
    </row>
    <row r="79" spans="3:16" x14ac:dyDescent="0.2">
      <c r="C79" s="1"/>
      <c r="D79" s="1"/>
      <c r="E79" s="1"/>
      <c r="G79" s="1"/>
      <c r="H79" s="1"/>
      <c r="I79" s="1"/>
      <c r="K79" s="1"/>
      <c r="L79" s="1"/>
      <c r="M79" s="1"/>
      <c r="P79" s="1"/>
    </row>
    <row r="80" spans="3:16" x14ac:dyDescent="0.2">
      <c r="C80" s="1"/>
      <c r="D80" s="1"/>
      <c r="E80" s="1"/>
      <c r="G80" s="1"/>
      <c r="H80" s="1"/>
      <c r="I80" s="1"/>
      <c r="K80" s="1"/>
      <c r="L80" s="1"/>
      <c r="M80" s="1"/>
      <c r="P80" s="1"/>
    </row>
    <row r="81" spans="3:16" x14ac:dyDescent="0.2">
      <c r="C81" s="1"/>
      <c r="D81" s="1"/>
      <c r="E81" s="1"/>
      <c r="G81" s="1"/>
      <c r="H81" s="1"/>
      <c r="I81" s="1"/>
      <c r="K81" s="1"/>
      <c r="L81" s="1"/>
      <c r="M81" s="1"/>
      <c r="P81" s="1"/>
    </row>
    <row r="82" spans="3:16" x14ac:dyDescent="0.2">
      <c r="C82" s="1"/>
      <c r="D82" s="1"/>
      <c r="E82" s="1"/>
      <c r="G82" s="1"/>
      <c r="H82" s="1"/>
      <c r="I82" s="1"/>
      <c r="K82" s="1"/>
      <c r="L82" s="1"/>
      <c r="M82" s="1"/>
      <c r="P82" s="1"/>
    </row>
    <row r="83" spans="3:16" x14ac:dyDescent="0.2">
      <c r="C83" s="1"/>
      <c r="D83" s="1"/>
      <c r="E83" s="1"/>
      <c r="G83" s="1"/>
      <c r="H83" s="1"/>
      <c r="I83" s="1"/>
      <c r="K83" s="1"/>
      <c r="L83" s="1"/>
      <c r="M83" s="1"/>
      <c r="P83" s="1"/>
    </row>
    <row r="84" spans="3:16" x14ac:dyDescent="0.2">
      <c r="C84" s="1"/>
      <c r="D84" s="1"/>
      <c r="E84" s="1"/>
      <c r="G84" s="1"/>
      <c r="H84" s="1"/>
      <c r="I84" s="1"/>
      <c r="K84" s="1"/>
      <c r="L84" s="1"/>
      <c r="M84" s="1"/>
      <c r="P84" s="1"/>
    </row>
    <row r="85" spans="3:16" x14ac:dyDescent="0.2">
      <c r="C85" s="1"/>
      <c r="D85" s="1"/>
      <c r="E85" s="1"/>
      <c r="G85" s="1"/>
      <c r="H85" s="1"/>
      <c r="I85" s="1"/>
      <c r="K85" s="1"/>
      <c r="L85" s="1"/>
      <c r="M85" s="1"/>
      <c r="P85" s="1"/>
    </row>
    <row r="86" spans="3:16" x14ac:dyDescent="0.2">
      <c r="C86" s="1"/>
      <c r="D86" s="1"/>
      <c r="E86" s="1"/>
      <c r="G86" s="1"/>
      <c r="H86" s="1"/>
      <c r="I86" s="1"/>
      <c r="K86" s="1"/>
      <c r="L86" s="1"/>
      <c r="M86" s="1"/>
      <c r="P86" s="1"/>
    </row>
    <row r="87" spans="3:16" x14ac:dyDescent="0.2">
      <c r="C87" s="1"/>
      <c r="D87" s="1"/>
      <c r="E87" s="1"/>
      <c r="G87" s="1"/>
      <c r="H87" s="1"/>
      <c r="I87" s="1"/>
      <c r="K87" s="1"/>
      <c r="L87" s="1"/>
      <c r="M87" s="1"/>
      <c r="P87" s="1"/>
    </row>
    <row r="88" spans="3:16" x14ac:dyDescent="0.2">
      <c r="C88" s="1"/>
      <c r="D88" s="1"/>
      <c r="E88" s="1"/>
      <c r="G88" s="1"/>
      <c r="H88" s="1"/>
      <c r="I88" s="1"/>
      <c r="K88" s="1"/>
      <c r="L88" s="1"/>
      <c r="M88" s="1"/>
      <c r="P88" s="1"/>
    </row>
    <row r="89" spans="3:16" x14ac:dyDescent="0.2">
      <c r="C89" s="1"/>
      <c r="D89" s="1"/>
      <c r="E89" s="1"/>
      <c r="G89" s="1"/>
      <c r="H89" s="1"/>
      <c r="I89" s="1"/>
      <c r="K89" s="1"/>
      <c r="L89" s="1"/>
      <c r="M89" s="1"/>
      <c r="P89" s="1"/>
    </row>
    <row r="90" spans="3:16" x14ac:dyDescent="0.2">
      <c r="C90" s="1"/>
      <c r="D90" s="1"/>
      <c r="E90" s="1"/>
      <c r="G90" s="1"/>
      <c r="H90" s="1"/>
      <c r="I90" s="1"/>
      <c r="K90" s="1"/>
      <c r="L90" s="1"/>
      <c r="M90" s="1"/>
      <c r="P90" s="1"/>
    </row>
    <row r="91" spans="3:16" x14ac:dyDescent="0.2">
      <c r="C91" s="1"/>
      <c r="D91" s="1"/>
      <c r="E91" s="1"/>
      <c r="G91" s="1"/>
      <c r="H91" s="1"/>
      <c r="I91" s="1"/>
      <c r="K91" s="1"/>
      <c r="L91" s="1"/>
      <c r="M91" s="1"/>
      <c r="P91" s="1"/>
    </row>
    <row r="92" spans="3:16" x14ac:dyDescent="0.2">
      <c r="C92" s="1"/>
      <c r="D92" s="1"/>
      <c r="E92" s="1"/>
      <c r="G92" s="1"/>
      <c r="H92" s="1"/>
      <c r="I92" s="1"/>
      <c r="K92" s="1"/>
      <c r="L92" s="1"/>
      <c r="M92" s="1"/>
      <c r="P92" s="1"/>
    </row>
    <row r="93" spans="3:16" x14ac:dyDescent="0.2">
      <c r="C93" s="1"/>
      <c r="D93" s="1"/>
      <c r="E93" s="1"/>
      <c r="G93" s="1"/>
      <c r="H93" s="1"/>
      <c r="I93" s="1"/>
      <c r="K93" s="1"/>
      <c r="L93" s="1"/>
      <c r="M93" s="1"/>
      <c r="P93" s="1"/>
    </row>
    <row r="94" spans="3:16" x14ac:dyDescent="0.2">
      <c r="C94" s="1"/>
      <c r="D94" s="1"/>
      <c r="E94" s="1"/>
      <c r="G94" s="1"/>
      <c r="H94" s="1"/>
      <c r="I94" s="1"/>
      <c r="K94" s="1"/>
      <c r="L94" s="1"/>
      <c r="M94" s="1"/>
      <c r="P94" s="1"/>
    </row>
    <row r="95" spans="3:16" x14ac:dyDescent="0.2">
      <c r="C95" s="1"/>
      <c r="D95" s="1"/>
      <c r="E95" s="1"/>
      <c r="G95" s="1"/>
      <c r="H95" s="1"/>
      <c r="I95" s="1"/>
      <c r="K95" s="1"/>
      <c r="L95" s="1"/>
      <c r="M95" s="1"/>
      <c r="P95" s="1"/>
    </row>
    <row r="96" spans="3:16" x14ac:dyDescent="0.2">
      <c r="C96" s="1"/>
      <c r="D96" s="1"/>
      <c r="E96" s="1"/>
      <c r="G96" s="1"/>
      <c r="H96" s="1"/>
      <c r="I96" s="1"/>
      <c r="K96" s="1"/>
      <c r="L96" s="1"/>
      <c r="M96" s="1"/>
      <c r="P96" s="1"/>
    </row>
    <row r="97" spans="3:16" x14ac:dyDescent="0.2">
      <c r="C97" s="1"/>
      <c r="D97" s="1"/>
      <c r="E97" s="1"/>
      <c r="G97" s="1"/>
      <c r="H97" s="1"/>
      <c r="I97" s="1"/>
      <c r="K97" s="1"/>
      <c r="L97" s="1"/>
      <c r="M97" s="1"/>
      <c r="P97" s="1"/>
    </row>
    <row r="98" spans="3:16" x14ac:dyDescent="0.2">
      <c r="C98" s="1"/>
      <c r="D98" s="1"/>
      <c r="E98" s="1"/>
      <c r="G98" s="1"/>
      <c r="H98" s="1"/>
      <c r="I98" s="1"/>
      <c r="K98" s="1"/>
      <c r="L98" s="1"/>
      <c r="M98" s="1"/>
      <c r="P98" s="1"/>
    </row>
  </sheetData>
  <sortState ref="A6:Q9">
    <sortCondition ref="Q6:Q9"/>
  </sortState>
  <mergeCells count="6">
    <mergeCell ref="A4:B4"/>
    <mergeCell ref="A3:Q3"/>
    <mergeCell ref="C4:F4"/>
    <mergeCell ref="G4:J4"/>
    <mergeCell ref="K4:N4"/>
    <mergeCell ref="O4:Q4"/>
  </mergeCells>
  <phoneticPr fontId="0" type="noConversion"/>
  <conditionalFormatting sqref="F14:F21 J14:J21 N14:N21 Q14:Q21">
    <cfRule type="expression" dxfId="0" priority="1" stopIfTrue="1">
      <formula>"je.chyba(f16)"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mladší</vt:lpstr>
      <vt:lpstr>starší</vt:lpstr>
      <vt:lpstr>dorost</vt:lpstr>
      <vt:lpstr>dorost!Oblast_tisku</vt:lpstr>
      <vt:lpstr>mladší!Oblast_tisku</vt:lpstr>
      <vt:lpstr>starší!Oblast_tisku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tomik</dc:creator>
  <cp:lastModifiedBy>Milan</cp:lastModifiedBy>
  <cp:lastPrinted>2015-12-12T11:44:18Z</cp:lastPrinted>
  <dcterms:created xsi:type="dcterms:W3CDTF">2004-12-11T11:57:43Z</dcterms:created>
  <dcterms:modified xsi:type="dcterms:W3CDTF">2015-12-12T14:08:33Z</dcterms:modified>
</cp:coreProperties>
</file>